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1. razred" sheetId="1" r:id="rId1"/>
    <sheet name="2. razred" sheetId="2" r:id="rId2"/>
    <sheet name="3. razred" sheetId="3" r:id="rId3"/>
    <sheet name="4. razred" sheetId="4" r:id="rId4"/>
  </sheets>
  <definedNames>
    <definedName name="_xlnm.Print_Area" localSheetId="3">'4. razred'!$A$1:$O$75</definedName>
  </definedNames>
  <calcPr fullCalcOnLoad="1"/>
</workbook>
</file>

<file path=xl/sharedStrings.xml><?xml version="1.0" encoding="utf-8"?>
<sst xmlns="http://schemas.openxmlformats.org/spreadsheetml/2006/main" count="2103" uniqueCount="912">
  <si>
    <t>Рб.</t>
  </si>
  <si>
    <t>6. гимназија</t>
  </si>
  <si>
    <t>9. гимназија</t>
  </si>
  <si>
    <t>4. гимназија</t>
  </si>
  <si>
    <t>1. гимназија</t>
  </si>
  <si>
    <t>Име и презиме</t>
  </si>
  <si>
    <t>Спец.
Одељење
(ДА / НЕ)</t>
  </si>
  <si>
    <t>Место</t>
  </si>
  <si>
    <t>Укупно</t>
  </si>
  <si>
    <t>Зад.3</t>
  </si>
  <si>
    <t>Зад.2</t>
  </si>
  <si>
    <t>Зад.1</t>
  </si>
  <si>
    <t>Зад.4</t>
  </si>
  <si>
    <t>Зад.5</t>
  </si>
  <si>
    <t>Нови Сад</t>
  </si>
  <si>
    <t>да</t>
  </si>
  <si>
    <t>Гим. Ј.Ј. Змај</t>
  </si>
  <si>
    <t>Јован Угарковић</t>
  </si>
  <si>
    <t>Гена Литричин</t>
  </si>
  <si>
    <t>Динка Милованчев</t>
  </si>
  <si>
    <t>Стеван Јанков</t>
  </si>
  <si>
    <t>Лука Гартнер</t>
  </si>
  <si>
    <t>НЕ</t>
  </si>
  <si>
    <t>Не</t>
  </si>
  <si>
    <t>Гимназија "Урош Предић"</t>
  </si>
  <si>
    <t>Панчево</t>
  </si>
  <si>
    <t>Гимназија "Б.Петров Браца"</t>
  </si>
  <si>
    <t>Вршац</t>
  </si>
  <si>
    <t>Сомбор</t>
  </si>
  <si>
    <t>Анђела Спасић</t>
  </si>
  <si>
    <t>Оџаци</t>
  </si>
  <si>
    <t>не</t>
  </si>
  <si>
    <t>Славица Бељански</t>
  </si>
  <si>
    <t>Небојша Зец</t>
  </si>
  <si>
    <t>Нађа Ницуловић</t>
  </si>
  <si>
    <t>Ана Станојевић</t>
  </si>
  <si>
    <t xml:space="preserve"> Ненад Лазаров</t>
  </si>
  <si>
    <t>Тијана Стојанчевић</t>
  </si>
  <si>
    <t>Данка Лучић</t>
  </si>
  <si>
    <t xml:space="preserve">Јована Крмар </t>
  </si>
  <si>
    <t>Дуња Маринковић</t>
  </si>
  <si>
    <t>Г.“В.Петровић”</t>
  </si>
  <si>
    <t xml:space="preserve">Лозница </t>
  </si>
  <si>
    <t>Г. Вук Караџић</t>
  </si>
  <si>
    <t>Радослав Пантић</t>
  </si>
  <si>
    <t>Миломир Сарић</t>
  </si>
  <si>
    <t>ДА</t>
  </si>
  <si>
    <t>Крагујевац</t>
  </si>
  <si>
    <t>Катарина Ђорђевић</t>
  </si>
  <si>
    <t>"Милош Савковић"</t>
  </si>
  <si>
    <t>Аранђеловац</t>
  </si>
  <si>
    <t>Александар Момчиловић</t>
  </si>
  <si>
    <t>Гимназија</t>
  </si>
  <si>
    <t>Гиманзија Крушевац</t>
  </si>
  <si>
    <t>Крушевац</t>
  </si>
  <si>
    <t>Параћин</t>
  </si>
  <si>
    <t>Сузана Арнаут</t>
  </si>
  <si>
    <t>Љубиша Јовановић</t>
  </si>
  <si>
    <t>Драган Карајовић</t>
  </si>
  <si>
    <t>Ивана Митић</t>
  </si>
  <si>
    <t>Игор Маринковић</t>
  </si>
  <si>
    <t>Михаило Обреновић</t>
  </si>
  <si>
    <t>Д. Милићевић</t>
  </si>
  <si>
    <t>Миљан Дашић</t>
  </si>
  <si>
    <t>Краљево</t>
  </si>
  <si>
    <t>Душан Божилов</t>
  </si>
  <si>
    <t>Владан Пејовић</t>
  </si>
  <si>
    <t>Милош Викторовић</t>
  </si>
  <si>
    <t>Математичка</t>
  </si>
  <si>
    <t>Београд</t>
  </si>
  <si>
    <t>Наташа Чалуковић</t>
  </si>
  <si>
    <t>Рачунарска</t>
  </si>
  <si>
    <t>Земунска</t>
  </si>
  <si>
    <t>Драган Цветковић</t>
  </si>
  <si>
    <t>Невенка Крстајић</t>
  </si>
  <si>
    <t xml:space="preserve">Угљеша Стојановић </t>
  </si>
  <si>
    <t xml:space="preserve">Михајло Цекић </t>
  </si>
  <si>
    <t xml:space="preserve">Ана Худомал </t>
  </si>
  <si>
    <t>Маја Кузманоски</t>
  </si>
  <si>
    <t xml:space="preserve">Огњен Ивковић </t>
  </si>
  <si>
    <t xml:space="preserve">Иван Радојичић </t>
  </si>
  <si>
    <t xml:space="preserve">Александра Димић </t>
  </si>
  <si>
    <t xml:space="preserve">Вељко Јанковић </t>
  </si>
  <si>
    <t xml:space="preserve">Математичка </t>
  </si>
  <si>
    <t xml:space="preserve">Никола Шибалић </t>
  </si>
  <si>
    <t xml:space="preserve">Јелена Марковић </t>
  </si>
  <si>
    <t xml:space="preserve">Дионисије Шопић </t>
  </si>
  <si>
    <t xml:space="preserve">Мина Спасић </t>
  </si>
  <si>
    <t xml:space="preserve">Дино Солар Николић </t>
  </si>
  <si>
    <t xml:space="preserve">Ивана Цвијовић </t>
  </si>
  <si>
    <t xml:space="preserve">Филип Килибарда </t>
  </si>
  <si>
    <t xml:space="preserve">Игор Прлина </t>
  </si>
  <si>
    <t>Игор Секулић</t>
  </si>
  <si>
    <t xml:space="preserve">Милош Вученовић </t>
  </si>
  <si>
    <t xml:space="preserve">Урош Марковић </t>
  </si>
  <si>
    <t xml:space="preserve">Александар Васиљковић </t>
  </si>
  <si>
    <t xml:space="preserve">Татјана Николић </t>
  </si>
  <si>
    <t xml:space="preserve">Предраг Поповић </t>
  </si>
  <si>
    <t>Жељко Цветић</t>
  </si>
  <si>
    <t xml:space="preserve">Љубомир Радаковић </t>
  </si>
  <si>
    <t xml:space="preserve">Владимир Димић </t>
  </si>
  <si>
    <t xml:space="preserve">Матеја Бошковић </t>
  </si>
  <si>
    <t>Љиљана Родић</t>
  </si>
  <si>
    <t xml:space="preserve">Катарина Миленковић </t>
  </si>
  <si>
    <t xml:space="preserve">Александра Микић </t>
  </si>
  <si>
    <t xml:space="preserve">Горан Бердон </t>
  </si>
  <si>
    <t xml:space="preserve">Стефан Зораја </t>
  </si>
  <si>
    <t>Богдан Пушара</t>
  </si>
  <si>
    <t xml:space="preserve">Данило Шијачић </t>
  </si>
  <si>
    <t>Светлана Дамјановић</t>
  </si>
  <si>
    <t xml:space="preserve">Борис Перовић </t>
  </si>
  <si>
    <t>Б. Башта</t>
  </si>
  <si>
    <t>Г. ,,Јосиф Панчић,,</t>
  </si>
  <si>
    <t>Никола Јовановић</t>
  </si>
  <si>
    <t>Медицинска школа</t>
  </si>
  <si>
    <t>Врање</t>
  </si>
  <si>
    <t>Гимназија "Б.Станковић"</t>
  </si>
  <si>
    <t>Душанка Стојковић</t>
  </si>
  <si>
    <t>Перица Трајков</t>
  </si>
  <si>
    <t>Драгић Лалић</t>
  </si>
  <si>
    <t xml:space="preserve"> Гимназија Зајечар</t>
  </si>
  <si>
    <t>Зајечар</t>
  </si>
  <si>
    <t>Срђан Ставрић</t>
  </si>
  <si>
    <t>Младен Шљивовић</t>
  </si>
  <si>
    <t>Бојана Балашевић</t>
  </si>
  <si>
    <t>Драгица Костадиновић</t>
  </si>
  <si>
    <t>Светозар Марковић</t>
  </si>
  <si>
    <t>Ниш</t>
  </si>
  <si>
    <t>Станојевић Даниела</t>
  </si>
  <si>
    <t>Бора Станковић</t>
  </si>
  <si>
    <t>Нешић Љубиша</t>
  </si>
  <si>
    <t>Ђорђевић Горан</t>
  </si>
  <si>
    <t>Суботица</t>
  </si>
  <si>
    <t xml:space="preserve">Гимназија </t>
  </si>
  <si>
    <t>Киселички Мирко</t>
  </si>
  <si>
    <t>Гимназија Ваљево</t>
  </si>
  <si>
    <t>Ваљево</t>
  </si>
  <si>
    <t>Оливера Црнобрња</t>
  </si>
  <si>
    <t xml:space="preserve">Јована Вранић </t>
  </si>
  <si>
    <t xml:space="preserve">Марко Могоровић </t>
  </si>
  <si>
    <t xml:space="preserve">Стефан Илић </t>
  </si>
  <si>
    <t>Кристина Васић</t>
  </si>
  <si>
    <t>1. крагујевачка гимназија</t>
  </si>
  <si>
    <t>шифра рада</t>
  </si>
  <si>
    <t>Миодраг Антонијевић</t>
  </si>
  <si>
    <t>Страхиња Бонић</t>
  </si>
  <si>
    <t>Снежана Јанковић</t>
  </si>
  <si>
    <t>Никола Вучић</t>
  </si>
  <si>
    <t>Марија Грофуловић</t>
  </si>
  <si>
    <t>Горан Ђорђевић</t>
  </si>
  <si>
    <t>Ненад Живић</t>
  </si>
  <si>
    <t>Љубиша Нешић</t>
  </si>
  <si>
    <t>Лука Матковић</t>
  </si>
  <si>
    <t>Милан Николић</t>
  </si>
  <si>
    <t>Емилија Петронијевић</t>
  </si>
  <si>
    <t>Филип Спасојевић</t>
  </si>
  <si>
    <t>Марија Станојевић</t>
  </si>
  <si>
    <t>0905</t>
  </si>
  <si>
    <t>0920</t>
  </si>
  <si>
    <t>0916</t>
  </si>
  <si>
    <t>0614</t>
  </si>
  <si>
    <t>1017</t>
  </si>
  <si>
    <t>0603</t>
  </si>
  <si>
    <t>1002</t>
  </si>
  <si>
    <t>1021</t>
  </si>
  <si>
    <t>0421</t>
  </si>
  <si>
    <t>1010</t>
  </si>
  <si>
    <t>0406</t>
  </si>
  <si>
    <t xml:space="preserve">Милош Јонић </t>
  </si>
  <si>
    <t xml:space="preserve">Петра Лакета </t>
  </si>
  <si>
    <t>0414</t>
  </si>
  <si>
    <t>0402</t>
  </si>
  <si>
    <t>0102</t>
  </si>
  <si>
    <t>0228</t>
  </si>
  <si>
    <t>0204</t>
  </si>
  <si>
    <t xml:space="preserve">Марија Јанковић </t>
  </si>
  <si>
    <t>0208</t>
  </si>
  <si>
    <t>0716</t>
  </si>
  <si>
    <t>0728</t>
  </si>
  <si>
    <t>0704</t>
  </si>
  <si>
    <t>0719</t>
  </si>
  <si>
    <t>0712</t>
  </si>
  <si>
    <t>0123</t>
  </si>
  <si>
    <t>0119</t>
  </si>
  <si>
    <t>0107</t>
  </si>
  <si>
    <t>0927</t>
  </si>
  <si>
    <t>0909</t>
  </si>
  <si>
    <t>0912</t>
  </si>
  <si>
    <t>0923</t>
  </si>
  <si>
    <t>0312</t>
  </si>
  <si>
    <t>0304</t>
  </si>
  <si>
    <t>0320</t>
  </si>
  <si>
    <t>0328</t>
  </si>
  <si>
    <t>0316</t>
  </si>
  <si>
    <t>0111</t>
  </si>
  <si>
    <t>0113</t>
  </si>
  <si>
    <t>0105</t>
  </si>
  <si>
    <t>0220</t>
  </si>
  <si>
    <t>0224</t>
  </si>
  <si>
    <t>0212</t>
  </si>
  <si>
    <t>0620</t>
  </si>
  <si>
    <t>0611</t>
  </si>
  <si>
    <t>0626</t>
  </si>
  <si>
    <t>0606</t>
  </si>
  <si>
    <t>0623</t>
  </si>
  <si>
    <t>0517</t>
  </si>
  <si>
    <t>0519</t>
  </si>
  <si>
    <t>0525</t>
  </si>
  <si>
    <t>0513</t>
  </si>
  <si>
    <t>0506</t>
  </si>
  <si>
    <t>0508</t>
  </si>
  <si>
    <t>0724</t>
  </si>
  <si>
    <t>0216</t>
  </si>
  <si>
    <t>0324</t>
  </si>
  <si>
    <t>0308</t>
  </si>
  <si>
    <t>1025</t>
  </si>
  <si>
    <t>0828</t>
  </si>
  <si>
    <t>0808</t>
  </si>
  <si>
    <t>0824</t>
  </si>
  <si>
    <t>0804</t>
  </si>
  <si>
    <t>1006</t>
  </si>
  <si>
    <t>0410</t>
  </si>
  <si>
    <t>0820</t>
  </si>
  <si>
    <t>0812</t>
  </si>
  <si>
    <t>0816</t>
  </si>
  <si>
    <t>1029</t>
  </si>
  <si>
    <t>Ук.норм.</t>
  </si>
  <si>
    <t>Награде</t>
  </si>
  <si>
    <t>Школа</t>
  </si>
  <si>
    <t>Име и презиме
наставника</t>
  </si>
  <si>
    <t>П</t>
  </si>
  <si>
    <t>I</t>
  </si>
  <si>
    <t>II</t>
  </si>
  <si>
    <t>III</t>
  </si>
  <si>
    <t>РАЗРЕД</t>
  </si>
  <si>
    <t>Наташа Чалуковић и Бранислав Цветковић</t>
  </si>
  <si>
    <t xml:space="preserve">Наташа Чалуковић </t>
  </si>
  <si>
    <t>На Српску физичку олимпијаду се позивају ученици под редним бројевима 1-15, 19, 22 и 23</t>
  </si>
  <si>
    <t>ОПШТА ГРУПА</t>
  </si>
  <si>
    <t>Комисија за преглед и оцену задатака</t>
  </si>
  <si>
    <t>1. доц. др Андријана Жекић (аутор), Физички факултет, Београд</t>
  </si>
  <si>
    <t xml:space="preserve">2. Проф. др Иван Манчев, Одсек за физику, ПМФ, Ниш </t>
  </si>
  <si>
    <t>3. Сања Матијашевић, Министрство просвете, Крушевац</t>
  </si>
  <si>
    <t>4. др Маја Стојановић, Департман за физику, ПМФ, Нови Сад</t>
  </si>
  <si>
    <t>5. др Душан Поповић, Физички факултет, Београд</t>
  </si>
  <si>
    <t>6. Проф. др Имре Гут, Департман за физику, ПМФ, Нови Сад</t>
  </si>
  <si>
    <t>7. Проф. др Мићо Митровић, Физички факултет, Београд - Председник Комисије за такмичења Друштва физичара Србије</t>
  </si>
  <si>
    <t>1. мр Александар Крмпот (аутор), Институт за физику, Београд-Земун</t>
  </si>
  <si>
    <t xml:space="preserve">2. доц. др Ђорђе Спасојевић (рецензент), Физички факултет, Београд </t>
  </si>
  <si>
    <t>3. Зоран Грујић, Институт за физику, Београд-Земун</t>
  </si>
  <si>
    <t>4. доц. др Срђан Ракић, Департман за физику, ПМФ, Нови Сад</t>
  </si>
  <si>
    <t>5. Др Драгана Марић, Институт за физику, Београд-Земун</t>
  </si>
  <si>
    <t>Бр.</t>
  </si>
  <si>
    <t xml:space="preserve"> Име и презиме
наставника</t>
  </si>
  <si>
    <t xml:space="preserve">Тамара Шумарац </t>
  </si>
  <si>
    <t>0108</t>
  </si>
  <si>
    <t>Весна Рапаић</t>
  </si>
  <si>
    <t>Теодор вон Бург</t>
  </si>
  <si>
    <t>0122</t>
  </si>
  <si>
    <t xml:space="preserve">Игор Спасојевић </t>
  </si>
  <si>
    <t>0115</t>
  </si>
  <si>
    <t xml:space="preserve">Лука Петровић </t>
  </si>
  <si>
    <t>0112</t>
  </si>
  <si>
    <t xml:space="preserve">Невена Николић </t>
  </si>
  <si>
    <t>0209</t>
  </si>
  <si>
    <t xml:space="preserve">Раде Шпегар </t>
  </si>
  <si>
    <t>0124</t>
  </si>
  <si>
    <t xml:space="preserve">Петар Пантелић </t>
  </si>
  <si>
    <t>0201</t>
  </si>
  <si>
    <t>Марио Цекић</t>
  </si>
  <si>
    <t>0529</t>
  </si>
  <si>
    <t>Срђан Ракић</t>
  </si>
  <si>
    <t>Душан Шобот</t>
  </si>
  <si>
    <t>0629</t>
  </si>
  <si>
    <t>Александар Станојевић</t>
  </si>
  <si>
    <t>0501</t>
  </si>
  <si>
    <t>Игор Ђорђевић</t>
  </si>
  <si>
    <t>0418</t>
  </si>
  <si>
    <t>Иван Манчев</t>
  </si>
  <si>
    <t xml:space="preserve">Вања Шарковић </t>
  </si>
  <si>
    <t>0205</t>
  </si>
  <si>
    <t xml:space="preserve">Богдана Стамболовић </t>
  </si>
  <si>
    <t>0101</t>
  </si>
  <si>
    <t>Милош Радић</t>
  </si>
  <si>
    <t>0411</t>
  </si>
  <si>
    <t>Радослав Павловић</t>
  </si>
  <si>
    <t>Јован Блануша</t>
  </si>
  <si>
    <t>0514</t>
  </si>
  <si>
    <t xml:space="preserve">Марко Ракић </t>
  </si>
  <si>
    <t>0321</t>
  </si>
  <si>
    <t>Милена Тошић</t>
  </si>
  <si>
    <t>0619</t>
  </si>
  <si>
    <t xml:space="preserve">Ирина Суботић </t>
  </si>
  <si>
    <t>0329</t>
  </si>
  <si>
    <t>Наташа Каделбург</t>
  </si>
  <si>
    <t>Стеван Зарић</t>
  </si>
  <si>
    <t>1109</t>
  </si>
  <si>
    <t>Гимназија Чачак</t>
  </si>
  <si>
    <t>Чачак</t>
  </si>
  <si>
    <t>Марија Мутавџић</t>
  </si>
  <si>
    <t xml:space="preserve">Ненад Васић </t>
  </si>
  <si>
    <t>0906</t>
  </si>
  <si>
    <t>Стефан Стојку</t>
  </si>
  <si>
    <t>0913</t>
  </si>
  <si>
    <t>Миленко Дабић</t>
  </si>
  <si>
    <t xml:space="preserve">Душан Ристић </t>
  </si>
  <si>
    <t>0225</t>
  </si>
  <si>
    <t>Никола Ивановић</t>
  </si>
  <si>
    <t>0527</t>
  </si>
  <si>
    <t>Предраг Савић</t>
  </si>
  <si>
    <t>Вукан Левајац</t>
  </si>
  <si>
    <t>0415</t>
  </si>
  <si>
    <t>Ана Жлибар</t>
  </si>
  <si>
    <t xml:space="preserve">Петар Кајганић </t>
  </si>
  <si>
    <t>0313</t>
  </si>
  <si>
    <t>Вишња Јовановић</t>
  </si>
  <si>
    <t xml:space="preserve">Милан Корњача </t>
  </si>
  <si>
    <t>0601</t>
  </si>
  <si>
    <t>Митровачка гим.</t>
  </si>
  <si>
    <t>Ср. Митровица</t>
  </si>
  <si>
    <t>Јанко Јовановић</t>
  </si>
  <si>
    <t xml:space="preserve">Дарко Васић </t>
  </si>
  <si>
    <t>0309</t>
  </si>
  <si>
    <t xml:space="preserve">Марта Љубисављевић </t>
  </si>
  <si>
    <t>0217</t>
  </si>
  <si>
    <t xml:space="preserve">Урош Урошевић </t>
  </si>
  <si>
    <t>0430</t>
  </si>
  <si>
    <t xml:space="preserve">Милован Мајстровић </t>
  </si>
  <si>
    <t>0403</t>
  </si>
  <si>
    <t xml:space="preserve">Милица Петровић </t>
  </si>
  <si>
    <t>0118</t>
  </si>
  <si>
    <t xml:space="preserve">Стефан Миличић </t>
  </si>
  <si>
    <t>0922</t>
  </si>
  <si>
    <t>Сава Мирковић</t>
  </si>
  <si>
    <t>0805</t>
  </si>
  <si>
    <t>Драгана Сумзер</t>
  </si>
  <si>
    <t xml:space="preserve">Петар Величковић </t>
  </si>
  <si>
    <t>0305</t>
  </si>
  <si>
    <t xml:space="preserve">Никола Тешић </t>
  </si>
  <si>
    <t>0221</t>
  </si>
  <si>
    <t>Милена Алексић</t>
  </si>
  <si>
    <t>0703</t>
  </si>
  <si>
    <t>Даниела Станојевић</t>
  </si>
  <si>
    <t>Данило Обрадовић</t>
  </si>
  <si>
    <t>0628</t>
  </si>
  <si>
    <t>Гимназија Прокупље</t>
  </si>
  <si>
    <t>ПРОКУПЉЕ</t>
  </si>
  <si>
    <t>Бранислав Росић</t>
  </si>
  <si>
    <t xml:space="preserve">Ђорђе Николић </t>
  </si>
  <si>
    <t>0213</t>
  </si>
  <si>
    <t>Јелена Улићевић</t>
  </si>
  <si>
    <t>0711</t>
  </si>
  <si>
    <t>Гим. И. Секулић</t>
  </si>
  <si>
    <t>Веселин Панић</t>
  </si>
  <si>
    <t xml:space="preserve">Милан Мутић </t>
  </si>
  <si>
    <t>0707</t>
  </si>
  <si>
    <t>Гордана Новак</t>
  </si>
  <si>
    <t xml:space="preserve">Лола Спасић </t>
  </si>
  <si>
    <t>0229</t>
  </si>
  <si>
    <t xml:space="preserve">Милан Аранђеловић </t>
  </si>
  <si>
    <t>0317</t>
  </si>
  <si>
    <t>Мирјана Стојановић</t>
  </si>
  <si>
    <t>0725</t>
  </si>
  <si>
    <t>Манчев Иван</t>
  </si>
  <si>
    <t>Теодора Савић Поповић</t>
  </si>
  <si>
    <t>1013</t>
  </si>
  <si>
    <t>Гимназија Суботица</t>
  </si>
  <si>
    <t>Љиљана Крњајски</t>
  </si>
  <si>
    <t>Никола Милановић</t>
  </si>
  <si>
    <t>0607</t>
  </si>
  <si>
    <t>Дарко Ђорђевић</t>
  </si>
  <si>
    <t>0801</t>
  </si>
  <si>
    <t xml:space="preserve">Ђорђе Пирић </t>
  </si>
  <si>
    <t>0817</t>
  </si>
  <si>
    <t>13. гимназија</t>
  </si>
  <si>
    <t>Веско Ђановић</t>
  </si>
  <si>
    <t>Јанко Челиковић</t>
  </si>
  <si>
    <t>0917</t>
  </si>
  <si>
    <t>1110</t>
  </si>
  <si>
    <t xml:space="preserve">Лазар Станојевић </t>
  </si>
  <si>
    <t>0325</t>
  </si>
  <si>
    <t>Милош Милошевић</t>
  </si>
  <si>
    <t>0718</t>
  </si>
  <si>
    <t>Н. Савић</t>
  </si>
  <si>
    <t>Бојана Петровић</t>
  </si>
  <si>
    <t>1009</t>
  </si>
  <si>
    <t>Рашка</t>
  </si>
  <si>
    <t>Надица Вељовић</t>
  </si>
  <si>
    <t>Ана-Мариа Недић</t>
  </si>
  <si>
    <t>0612</t>
  </si>
  <si>
    <t>Гим. Ж. Зрењанин</t>
  </si>
  <si>
    <t>Врбас</t>
  </si>
  <si>
    <t>Ана Влаховић</t>
  </si>
  <si>
    <t>Андор Кермеци</t>
  </si>
  <si>
    <t>0502</t>
  </si>
  <si>
    <t>Бољаи</t>
  </si>
  <si>
    <t>Сента</t>
  </si>
  <si>
    <t>Арпад Бордаш</t>
  </si>
  <si>
    <t>Јелена Вујић</t>
  </si>
  <si>
    <t>0505</t>
  </si>
  <si>
    <t>Предраг Стојаковић</t>
  </si>
  <si>
    <t>Предраг Илкић</t>
  </si>
  <si>
    <t>0910</t>
  </si>
  <si>
    <t>Г. “Вељко Петровић”</t>
  </si>
  <si>
    <t>Душан Мишковић</t>
  </si>
  <si>
    <t>Михајло Новаковић</t>
  </si>
  <si>
    <t>1015</t>
  </si>
  <si>
    <t>Лесковац</t>
  </si>
  <si>
    <t>Синиша Стојиљковић</t>
  </si>
  <si>
    <t>Александар Бедов</t>
  </si>
  <si>
    <t>0926</t>
  </si>
  <si>
    <t xml:space="preserve">Александар Веселиновић </t>
  </si>
  <si>
    <t>1004</t>
  </si>
  <si>
    <t>Саша Цупаћ</t>
  </si>
  <si>
    <t>Андреа Аладић</t>
  </si>
  <si>
    <t>0715</t>
  </si>
  <si>
    <t>Нина Младеновић</t>
  </si>
  <si>
    <t>0721</t>
  </si>
  <si>
    <t xml:space="preserve">Маша Бабовић </t>
  </si>
  <si>
    <t>0301</t>
  </si>
  <si>
    <t xml:space="preserve">Павле Милићевић </t>
  </si>
  <si>
    <t>0407</t>
  </si>
  <si>
    <t>Никола Стојановић</t>
  </si>
  <si>
    <t>0730</t>
  </si>
  <si>
    <t>Урош Лаковић</t>
  </si>
  <si>
    <t>0821</t>
  </si>
  <si>
    <t>Тамара Тот Савић</t>
  </si>
  <si>
    <t>0616</t>
  </si>
  <si>
    <t>Александар Милосављевић</t>
  </si>
  <si>
    <t>0510</t>
  </si>
  <si>
    <t>Мирјана Станојевић</t>
  </si>
  <si>
    <t>Карла Илић</t>
  </si>
  <si>
    <t>0809</t>
  </si>
  <si>
    <t>Зрењанинска гимназија</t>
  </si>
  <si>
    <t>Зрењанин</t>
  </si>
  <si>
    <t>Никушор Петров</t>
  </si>
  <si>
    <t>Предраг Милошевић</t>
  </si>
  <si>
    <t>0424</t>
  </si>
  <si>
    <t>Филип Вукелић</t>
  </si>
  <si>
    <t>0825</t>
  </si>
  <si>
    <t>Јанко Милићевић</t>
  </si>
  <si>
    <t>1118</t>
  </si>
  <si>
    <t>Никола Ранчић</t>
  </si>
  <si>
    <t>0813</t>
  </si>
  <si>
    <t>Милан Тодоровић</t>
  </si>
  <si>
    <t>0617</t>
  </si>
  <si>
    <t>Владислав Миленковић</t>
  </si>
  <si>
    <t>0829</t>
  </si>
  <si>
    <t>Марко Тајдић</t>
  </si>
  <si>
    <t>1124</t>
  </si>
  <si>
    <t>техн</t>
  </si>
  <si>
    <t>ЕТШ "Никола Тесла"</t>
  </si>
  <si>
    <t>Јелена Марковић</t>
  </si>
  <si>
    <t>Владислав Живановић</t>
  </si>
  <si>
    <t>Т.Ш. 9 мај</t>
  </si>
  <si>
    <t>Б. Паланка</t>
  </si>
  <si>
    <t>Војислав Зековић</t>
  </si>
  <si>
    <t>Никола Харди</t>
  </si>
  <si>
    <t>0902</t>
  </si>
  <si>
    <t xml:space="preserve">Ср.тех."М. Пупин", </t>
  </si>
  <si>
    <t>Кула</t>
  </si>
  <si>
    <t>Момир Тихомировић</t>
  </si>
  <si>
    <t>Димитрије Јанков</t>
  </si>
  <si>
    <t>1003</t>
  </si>
  <si>
    <t>Анђелија Којчић</t>
  </si>
  <si>
    <t xml:space="preserve">Срђан Роксандић </t>
  </si>
  <si>
    <t>0930</t>
  </si>
  <si>
    <t>Обреновац</t>
  </si>
  <si>
    <t>Емилија Старчевић</t>
  </si>
  <si>
    <t>Сузана Стојановић</t>
  </si>
  <si>
    <t>1012</t>
  </si>
  <si>
    <t>Добри Станковић</t>
  </si>
  <si>
    <t>Борис Грубић</t>
  </si>
  <si>
    <t>0522</t>
  </si>
  <si>
    <t>Душко Обућина</t>
  </si>
  <si>
    <t>1024</t>
  </si>
  <si>
    <t>Техничка Ваљево</t>
  </si>
  <si>
    <t>Добринка Живановић</t>
  </si>
  <si>
    <t>Марко Драгојевић</t>
  </si>
  <si>
    <t>1121</t>
  </si>
  <si>
    <t>Ђурица Крунић</t>
  </si>
  <si>
    <t>1028</t>
  </si>
  <si>
    <t>Стефан Минић</t>
  </si>
  <si>
    <t>1113</t>
  </si>
  <si>
    <t>Гимназија  "Г.Божовић"</t>
  </si>
  <si>
    <t>З. Поток</t>
  </si>
  <si>
    <t>Славица Терзић</t>
  </si>
  <si>
    <t>1. мр. Зоран Мијић (аутор), Институт за физику, Београд-Земун</t>
  </si>
  <si>
    <t>2. мр Александра Нина, Институт за физику, Београд-Земун</t>
  </si>
  <si>
    <t>3. Марина Мијаиловић, Институт за физику, Београд-Земун</t>
  </si>
  <si>
    <t>4. др. Невена Пуач, Институт за физику, Београд-Земун</t>
  </si>
  <si>
    <t xml:space="preserve">5. Стеван Јанков, Департман за физику, ПМФ, Нови Сад    </t>
  </si>
  <si>
    <t>6. Никола Шкоро, Институт за физику, Београд-Земун</t>
  </si>
  <si>
    <t>ДРУГИ РАЗРЕД</t>
  </si>
  <si>
    <t>Ср. школа (скратити)</t>
  </si>
  <si>
    <t>Тамара Ђорђевић</t>
  </si>
  <si>
    <t>0129</t>
  </si>
  <si>
    <t>Димитријевић Дејан и Владан Павловић</t>
  </si>
  <si>
    <t xml:space="preserve">Филип Живановић  </t>
  </si>
  <si>
    <t>0416</t>
  </si>
  <si>
    <t xml:space="preserve">Марко Јованић </t>
  </si>
  <si>
    <t>0222</t>
  </si>
  <si>
    <t xml:space="preserve">Бојана Јевтић </t>
  </si>
  <si>
    <t>0412</t>
  </si>
  <si>
    <t xml:space="preserve">Петар Радовановић </t>
  </si>
  <si>
    <t>0702</t>
  </si>
  <si>
    <t>Стефан Михajловић</t>
  </si>
  <si>
    <t>0109</t>
  </si>
  <si>
    <t>Бранко Јовановић и Владан Павловић</t>
  </si>
  <si>
    <t xml:space="preserve">Димитрије Цицмиловић </t>
  </si>
  <si>
    <t>0624</t>
  </si>
  <si>
    <t xml:space="preserve">Огњен Марковић </t>
  </si>
  <si>
    <t>0504</t>
  </si>
  <si>
    <t xml:space="preserve">Тамара Жегарац </t>
  </si>
  <si>
    <t>0518</t>
  </si>
  <si>
    <t>Катарина Матић</t>
  </si>
  <si>
    <t xml:space="preserve">Стефан Баџа </t>
  </si>
  <si>
    <t>0419</t>
  </si>
  <si>
    <t xml:space="preserve">Милан Додић </t>
  </si>
  <si>
    <t>0610</t>
  </si>
  <si>
    <t xml:space="preserve">Огњен Трипуновић </t>
  </si>
  <si>
    <t>0422</t>
  </si>
  <si>
    <t xml:space="preserve">Димитрије Шпадијер </t>
  </si>
  <si>
    <t>0511</t>
  </si>
  <si>
    <t>Јелена Алексић</t>
  </si>
  <si>
    <t>0306</t>
  </si>
  <si>
    <t xml:space="preserve">Стефан Анђелковић </t>
  </si>
  <si>
    <t>0425</t>
  </si>
  <si>
    <t xml:space="preserve">Душан Јоксимовић </t>
  </si>
  <si>
    <t>0618</t>
  </si>
  <si>
    <t>Стефан Стојановић</t>
  </si>
  <si>
    <t>0120</t>
  </si>
  <si>
    <t xml:space="preserve">Катарина Мићић </t>
  </si>
  <si>
    <t>0706</t>
  </si>
  <si>
    <t xml:space="preserve">Вукашин Милошевић </t>
  </si>
  <si>
    <t>0615</t>
  </si>
  <si>
    <t>Христина Милојевић</t>
  </si>
  <si>
    <t>0206</t>
  </si>
  <si>
    <t>Добривоје Грчак</t>
  </si>
  <si>
    <t xml:space="preserve">Марко Кузмановић </t>
  </si>
  <si>
    <t>0523</t>
  </si>
  <si>
    <t xml:space="preserve">Тијана Раденковић </t>
  </si>
  <si>
    <t>0608</t>
  </si>
  <si>
    <t>Светислав Ћирић</t>
  </si>
  <si>
    <t>0404</t>
  </si>
  <si>
    <t xml:space="preserve">Драган Симић </t>
  </si>
  <si>
    <t>0524</t>
  </si>
  <si>
    <t xml:space="preserve">Даница Косановић </t>
  </si>
  <si>
    <t>0125</t>
  </si>
  <si>
    <t>И гимназија</t>
  </si>
  <si>
    <t>Дарко Стошић</t>
  </si>
  <si>
    <t>0226</t>
  </si>
  <si>
    <t xml:space="preserve">Марина Кудра </t>
  </si>
  <si>
    <t>0830</t>
  </si>
  <si>
    <t>Никола Ђорђевић</t>
  </si>
  <si>
    <t>0103</t>
  </si>
  <si>
    <t xml:space="preserve">Ђорђе Ракић </t>
  </si>
  <si>
    <t>0714</t>
  </si>
  <si>
    <t>Ђорђе Недељковић</t>
  </si>
  <si>
    <t>0104</t>
  </si>
  <si>
    <t xml:space="preserve">Вељко Бојовић </t>
  </si>
  <si>
    <t>0516</t>
  </si>
  <si>
    <t>Алекса Станковић</t>
  </si>
  <si>
    <t>0114</t>
  </si>
  <si>
    <t>Смедерево</t>
  </si>
  <si>
    <t>Милутин Вучковић</t>
  </si>
  <si>
    <t>Јелена Јонић</t>
  </si>
  <si>
    <t>1108</t>
  </si>
  <si>
    <t>Бојана Тодић</t>
  </si>
  <si>
    <t>1026</t>
  </si>
  <si>
    <t>Алекса Трајковић</t>
  </si>
  <si>
    <t>0128</t>
  </si>
  <si>
    <t>Димитријевић Дејан</t>
  </si>
  <si>
    <t>Немања Јурић</t>
  </si>
  <si>
    <t>0202</t>
  </si>
  <si>
    <t>Христина Здравковић</t>
  </si>
  <si>
    <t>0826</t>
  </si>
  <si>
    <t>Гимназија Алексинац</t>
  </si>
  <si>
    <t>Алексинац</t>
  </si>
  <si>
    <t>Станиша Стојановић</t>
  </si>
  <si>
    <t>Јован Николић</t>
  </si>
  <si>
    <t>0214</t>
  </si>
  <si>
    <t>Андрија Продановић</t>
  </si>
  <si>
    <t>0210</t>
  </si>
  <si>
    <t>Милентије Ђуровић</t>
  </si>
  <si>
    <t xml:space="preserve">Томислав Владисављевић </t>
  </si>
  <si>
    <t>0722</t>
  </si>
  <si>
    <t xml:space="preserve">Милош Лукић </t>
  </si>
  <si>
    <t>0729</t>
  </si>
  <si>
    <t xml:space="preserve">Јована Радојевић </t>
  </si>
  <si>
    <t>0726</t>
  </si>
  <si>
    <t>Бранислав Стевановић</t>
  </si>
  <si>
    <t>0330</t>
  </si>
  <si>
    <t>Вера Манојловић</t>
  </si>
  <si>
    <t xml:space="preserve">Лука Рибар </t>
  </si>
  <si>
    <t>0520</t>
  </si>
  <si>
    <t xml:space="preserve">Стефан Станојевић </t>
  </si>
  <si>
    <t>0602</t>
  </si>
  <si>
    <t>Александар Тарановић</t>
  </si>
  <si>
    <t>0904</t>
  </si>
  <si>
    <t>Бојана Соргић</t>
  </si>
  <si>
    <t xml:space="preserve">Александар Лазовић </t>
  </si>
  <si>
    <t>0218</t>
  </si>
  <si>
    <t>Романа Црнковић</t>
  </si>
  <si>
    <t>Ана Контић</t>
  </si>
  <si>
    <t>0924</t>
  </si>
  <si>
    <t>Врњачка Бања</t>
  </si>
  <si>
    <t>Бојан Бучукар</t>
  </si>
  <si>
    <t xml:space="preserve">Невена Чумић </t>
  </si>
  <si>
    <t>0710</t>
  </si>
  <si>
    <t>0408</t>
  </si>
  <si>
    <t>Радовановић Ватрославка</t>
  </si>
  <si>
    <t>Страхиња Спасић</t>
  </si>
  <si>
    <t>0318</t>
  </si>
  <si>
    <t>Милош Пајкић</t>
  </si>
  <si>
    <t>0908</t>
  </si>
  <si>
    <t>Пожаревачка гимназија</t>
  </si>
  <si>
    <t>Пожаревац</t>
  </si>
  <si>
    <t>Маја Ј. Глигоријевић</t>
  </si>
  <si>
    <t>Владимир Миладиновић</t>
  </si>
  <si>
    <t>0919</t>
  </si>
  <si>
    <t>Игор Стошић</t>
  </si>
  <si>
    <t>1123</t>
  </si>
  <si>
    <t>Виданка Илић</t>
  </si>
  <si>
    <t xml:space="preserve">Мaријана Маџаревић </t>
  </si>
  <si>
    <t>0302</t>
  </si>
  <si>
    <t>Владимир Николић</t>
  </si>
  <si>
    <t xml:space="preserve">Наташа Димић </t>
  </si>
  <si>
    <t>0818</t>
  </si>
  <si>
    <t xml:space="preserve">Бисерка Пејчић </t>
  </si>
  <si>
    <t>1018</t>
  </si>
  <si>
    <t>Гордана Драшковић</t>
  </si>
  <si>
    <t>0314</t>
  </si>
  <si>
    <t xml:space="preserve"> Гимн.,,Свети Сава</t>
  </si>
  <si>
    <t>Пожега</t>
  </si>
  <si>
    <t>Бранка Смиљанић</t>
  </si>
  <si>
    <t>Милица Бељин</t>
  </si>
  <si>
    <t>0915</t>
  </si>
  <si>
    <t>Јано Петрович</t>
  </si>
  <si>
    <t xml:space="preserve">Ђорђе Лукић </t>
  </si>
  <si>
    <t>0326</t>
  </si>
  <si>
    <t>Вања Вуковић</t>
  </si>
  <si>
    <t>0310</t>
  </si>
  <si>
    <t xml:space="preserve">Ана Трајковић </t>
  </si>
  <si>
    <t>1001</t>
  </si>
  <si>
    <t>Младеновац</t>
  </si>
  <si>
    <t>Жарко Његовановић</t>
  </si>
  <si>
    <t>Марија Визин</t>
  </si>
  <si>
    <t>0928</t>
  </si>
  <si>
    <t>Мирко Киселички</t>
  </si>
  <si>
    <t>Емилија Павловић</t>
  </si>
  <si>
    <t>0322</t>
  </si>
  <si>
    <t>Филип Станисављевић</t>
  </si>
  <si>
    <t>1011</t>
  </si>
  <si>
    <t>Филип Чеврљаковић</t>
  </si>
  <si>
    <t>0822</t>
  </si>
  <si>
    <t xml:space="preserve">Вељко Марић </t>
  </si>
  <si>
    <t>0625</t>
  </si>
  <si>
    <t>Дарко Алексов</t>
  </si>
  <si>
    <t>0810</t>
  </si>
  <si>
    <t>Г.,,Св. Кирило и Методије,,</t>
  </si>
  <si>
    <t>Димитровград</t>
  </si>
  <si>
    <t xml:space="preserve">Ратко Манчев </t>
  </si>
  <si>
    <t>Смиљана Михаиловић</t>
  </si>
  <si>
    <t>0802</t>
  </si>
  <si>
    <t>Шабачка г.</t>
  </si>
  <si>
    <t>Шабац</t>
  </si>
  <si>
    <t>Снежана Вуковић</t>
  </si>
  <si>
    <t>Јока Панић</t>
  </si>
  <si>
    <t>0814</t>
  </si>
  <si>
    <t>Давид Дабић</t>
  </si>
  <si>
    <t>0230</t>
  </si>
  <si>
    <t>Гим. С. Шумановић</t>
  </si>
  <si>
    <t>Шид</t>
  </si>
  <si>
    <t>Даница Гајић</t>
  </si>
  <si>
    <t>Милован Ђокић</t>
  </si>
  <si>
    <t>0806</t>
  </si>
  <si>
    <t>Лозница</t>
  </si>
  <si>
    <t>Драган Станковић</t>
  </si>
  <si>
    <t>Димитрије Димић</t>
  </si>
  <si>
    <t>1107</t>
  </si>
  <si>
    <t>Бранко Јовановић</t>
  </si>
  <si>
    <t>Данило Петровић</t>
  </si>
  <si>
    <t>0401</t>
  </si>
  <si>
    <t>Јовановић Бранко</t>
  </si>
  <si>
    <t xml:space="preserve">Владимир Василијевић </t>
  </si>
  <si>
    <t>0717</t>
  </si>
  <si>
    <t>Ђорђе Крстивојевић</t>
  </si>
  <si>
    <t>1005</t>
  </si>
  <si>
    <t>Јелена Ћук</t>
  </si>
  <si>
    <t>1126</t>
  </si>
  <si>
    <t>Медицинска</t>
  </si>
  <si>
    <t>Зонаи Стојанка</t>
  </si>
  <si>
    <t>Милан Јанчић</t>
  </si>
  <si>
    <t>1022</t>
  </si>
  <si>
    <t>Садат Чолаковић</t>
  </si>
  <si>
    <t>1111</t>
  </si>
  <si>
    <t>К. Митровица</t>
  </si>
  <si>
    <t>Ивана Миленковић</t>
  </si>
  <si>
    <t>Милева Башчаревић</t>
  </si>
  <si>
    <t>1116</t>
  </si>
  <si>
    <t>СШ   "Г. Божовић"</t>
  </si>
  <si>
    <t>Милена Станојковић</t>
  </si>
  <si>
    <t>1120</t>
  </si>
  <si>
    <t xml:space="preserve">Милица Богдановић </t>
  </si>
  <si>
    <t>0507</t>
  </si>
  <si>
    <t>Александар Атић</t>
  </si>
  <si>
    <t>1106</t>
  </si>
  <si>
    <t>8. београдска гимназија</t>
  </si>
  <si>
    <t>Ненад Алексић</t>
  </si>
  <si>
    <t>Миодраг Гвоздић</t>
  </si>
  <si>
    <t>1114</t>
  </si>
  <si>
    <t>Иван Бабинцев</t>
  </si>
  <si>
    <t>1117</t>
  </si>
  <si>
    <t>1. Маја Рабасовић (аутор), Институт за физику, Београд-Земун</t>
  </si>
  <si>
    <t>2. др Драган Маркушев (рецензент), Институт за физику, Београд-Земун</t>
  </si>
  <si>
    <t>3. Драгана Павловић, Институт за физику, Београд-Земун</t>
  </si>
  <si>
    <t>4. мр Ненад Сакан, Институт за физику, Београд-Земун</t>
  </si>
  <si>
    <t>5. др Марија Радмиловић-Рађеновић, Институт за физику, Београд-Земун</t>
  </si>
  <si>
    <t>6. мр Сања Тошић, Институт за физику, Београд-Земун</t>
  </si>
  <si>
    <t>ТРЕЋИ РАЗРЕД</t>
  </si>
  <si>
    <t xml:space="preserve"> Школа </t>
  </si>
  <si>
    <t xml:space="preserve">Светислав Мијатовић </t>
  </si>
  <si>
    <t>0907</t>
  </si>
  <si>
    <t xml:space="preserve">Лука Милићевић </t>
  </si>
  <si>
    <t>0807</t>
  </si>
  <si>
    <t xml:space="preserve">Душан Перовић </t>
  </si>
  <si>
    <t>0811</t>
  </si>
  <si>
    <t xml:space="preserve">Јездимир Милошевић </t>
  </si>
  <si>
    <t>0803</t>
  </si>
  <si>
    <t>Јовица Милисављевић</t>
  </si>
  <si>
    <t xml:space="preserve">Јелена Стојковић </t>
  </si>
  <si>
    <t>0211</t>
  </si>
  <si>
    <t xml:space="preserve">Урош Топаловић </t>
  </si>
  <si>
    <t>0819</t>
  </si>
  <si>
    <t xml:space="preserve">Немања Трифуновић </t>
  </si>
  <si>
    <t>1008</t>
  </si>
  <si>
    <t>Миша Јовановић</t>
  </si>
  <si>
    <t>0215</t>
  </si>
  <si>
    <t>Саша Стојановић</t>
  </si>
  <si>
    <t xml:space="preserve">Ђорђе Јовановић </t>
  </si>
  <si>
    <t>0709</t>
  </si>
  <si>
    <t>Стефан Станковић</t>
  </si>
  <si>
    <t>0106</t>
  </si>
  <si>
    <t>Весна Симоновић</t>
  </si>
  <si>
    <t>Константин Видаковић</t>
  </si>
  <si>
    <t>0117</t>
  </si>
  <si>
    <t>Бојана Гајић</t>
  </si>
  <si>
    <t>0127</t>
  </si>
  <si>
    <t>Добривоје Грчак и Иван Зорнић</t>
  </si>
  <si>
    <t xml:space="preserve">Душан Милијанчевић </t>
  </si>
  <si>
    <t>0815</t>
  </si>
  <si>
    <t xml:space="preserve">Никола Мркшић </t>
  </si>
  <si>
    <t>0914</t>
  </si>
  <si>
    <t>Димитрије Котур</t>
  </si>
  <si>
    <t>0110</t>
  </si>
  <si>
    <t xml:space="preserve">Урош Ковачевић </t>
  </si>
  <si>
    <t>1122</t>
  </si>
  <si>
    <t>0303</t>
  </si>
  <si>
    <t xml:space="preserve">Игор Висковић </t>
  </si>
  <si>
    <t>0918</t>
  </si>
  <si>
    <t xml:space="preserve">Ђорђе Пешић </t>
  </si>
  <si>
    <t>0207</t>
  </si>
  <si>
    <t>Љиљана Павловић</t>
  </si>
  <si>
    <t>Небојша Арсеновић</t>
  </si>
  <si>
    <t>0311</t>
  </si>
  <si>
    <t>Миладин Вељовић</t>
  </si>
  <si>
    <t>Данило Делибашић</t>
  </si>
  <si>
    <t>0413</t>
  </si>
  <si>
    <t>Душан Рајичић</t>
  </si>
  <si>
    <t>0405</t>
  </si>
  <si>
    <t xml:space="preserve">Милутин Давидовић </t>
  </si>
  <si>
    <t>1019</t>
  </si>
  <si>
    <t xml:space="preserve">Андреја Владковић </t>
  </si>
  <si>
    <t>0921</t>
  </si>
  <si>
    <t xml:space="preserve">Јелена Динкић </t>
  </si>
  <si>
    <t>1016</t>
  </si>
  <si>
    <t xml:space="preserve">Наташа Драговић </t>
  </si>
  <si>
    <t>1030</t>
  </si>
  <si>
    <t>Милан Мирчић</t>
  </si>
  <si>
    <t>0307</t>
  </si>
  <si>
    <t>Миланка Илић</t>
  </si>
  <si>
    <t xml:space="preserve">Матија Миловић </t>
  </si>
  <si>
    <t>1027</t>
  </si>
  <si>
    <t xml:space="preserve">Ненад Поповић </t>
  </si>
  <si>
    <t>1115</t>
  </si>
  <si>
    <t xml:space="preserve">Александра Милошевић </t>
  </si>
  <si>
    <t>0827</t>
  </si>
  <si>
    <t>Јелена Булатовић</t>
  </si>
  <si>
    <t>0727</t>
  </si>
  <si>
    <t>Анђелија Чановић</t>
  </si>
  <si>
    <t>Немања Станчић</t>
  </si>
  <si>
    <t>0130</t>
  </si>
  <si>
    <t>Гимназија Пирот</t>
  </si>
  <si>
    <t>Пирот</t>
  </si>
  <si>
    <t>Петар Николић</t>
  </si>
  <si>
    <t xml:space="preserve">Сања Делчев </t>
  </si>
  <si>
    <t>0925</t>
  </si>
  <si>
    <t>Душан Обрадовић</t>
  </si>
  <si>
    <t>0705</t>
  </si>
  <si>
    <t xml:space="preserve">Христина Златеска </t>
  </si>
  <si>
    <t>1007</t>
  </si>
  <si>
    <t xml:space="preserve">Стефан Кушић </t>
  </si>
  <si>
    <t>1023</t>
  </si>
  <si>
    <t xml:space="preserve">Ана Тришовић </t>
  </si>
  <si>
    <t>0509</t>
  </si>
  <si>
    <t>Дарија Обрадовић</t>
  </si>
  <si>
    <t>0223</t>
  </si>
  <si>
    <t>Прокупље</t>
  </si>
  <si>
    <t>Живорад Недељковић</t>
  </si>
  <si>
    <t>Јована Ивковић</t>
  </si>
  <si>
    <t>0613</t>
  </si>
  <si>
    <t>Благица Петровић</t>
  </si>
  <si>
    <t>0423</t>
  </si>
  <si>
    <t>Марица Пејковић</t>
  </si>
  <si>
    <t xml:space="preserve">Ана Чејовић </t>
  </si>
  <si>
    <t>0429</t>
  </si>
  <si>
    <t>Слободанка Реџић</t>
  </si>
  <si>
    <t>Драган Филиповић</t>
  </si>
  <si>
    <t>0219</t>
  </si>
  <si>
    <t xml:space="preserve">Ужичка гимназија </t>
  </si>
  <si>
    <t>Ужице</t>
  </si>
  <si>
    <t>Снежана Јевђовић</t>
  </si>
  <si>
    <t xml:space="preserve">Љиљана Рајачић </t>
  </si>
  <si>
    <t>0911</t>
  </si>
  <si>
    <t xml:space="preserve">Ненад Лукић </t>
  </si>
  <si>
    <t>1014</t>
  </si>
  <si>
    <t xml:space="preserve">Илија Иванишевић </t>
  </si>
  <si>
    <t>0929</t>
  </si>
  <si>
    <t xml:space="preserve">Данијела Степановић </t>
  </si>
  <si>
    <t>0823</t>
  </si>
  <si>
    <t>Милош Стевановић</t>
  </si>
  <si>
    <t>0323</t>
  </si>
  <si>
    <t>Лебане</t>
  </si>
  <si>
    <t>Миле Ракић</t>
  </si>
  <si>
    <t>Петар Аврамовић</t>
  </si>
  <si>
    <t>0521</t>
  </si>
  <si>
    <t>Нела Илић</t>
  </si>
  <si>
    <t xml:space="preserve">Јелена Шкарић </t>
  </si>
  <si>
    <t>1112</t>
  </si>
  <si>
    <t xml:space="preserve">Светлана Вељковић </t>
  </si>
  <si>
    <t>1119</t>
  </si>
  <si>
    <t>Ивана Миљковић</t>
  </si>
  <si>
    <t>0621</t>
  </si>
  <si>
    <t>"Светозар Марковић"</t>
  </si>
  <si>
    <t>Јагодина</t>
  </si>
  <si>
    <t>Мирјана Јевремовић</t>
  </si>
  <si>
    <t>Никола Филиповић</t>
  </si>
  <si>
    <t>0121</t>
  </si>
  <si>
    <t>Марија Ћурчић</t>
  </si>
  <si>
    <t>0203</t>
  </si>
  <si>
    <t>Ратомир Вучковић</t>
  </si>
  <si>
    <t>Нада Телебаковић</t>
  </si>
  <si>
    <t>0409</t>
  </si>
  <si>
    <t>Александар Ђорђевић</t>
  </si>
  <si>
    <t>0315</t>
  </si>
  <si>
    <t xml:space="preserve">Бора Станковић </t>
  </si>
  <si>
    <t>Ватрославка Радовановић</t>
  </si>
  <si>
    <t>Владимир Петровић</t>
  </si>
  <si>
    <t>0319</t>
  </si>
  <si>
    <t>Гордана Варница</t>
  </si>
  <si>
    <t>Јелена Здравковић</t>
  </si>
  <si>
    <t>0327</t>
  </si>
  <si>
    <t>Небојша Јањић</t>
  </si>
  <si>
    <t>0512</t>
  </si>
  <si>
    <t>Гим. 20. октобар</t>
  </si>
  <si>
    <t>Илија Поњевић</t>
  </si>
  <si>
    <t>Јована Луковић</t>
  </si>
  <si>
    <t>0622</t>
  </si>
  <si>
    <t>Миленко Станковић</t>
  </si>
  <si>
    <t>0227</t>
  </si>
  <si>
    <t>Ћуприја</t>
  </si>
  <si>
    <t>Дарко Миљанић</t>
  </si>
  <si>
    <t>Милутин Кокотовић</t>
  </si>
  <si>
    <t>0420</t>
  </si>
  <si>
    <t>Никола Танкосић</t>
  </si>
  <si>
    <t>Младен Савић</t>
  </si>
  <si>
    <t>0528</t>
  </si>
  <si>
    <t>Јована Симоновић</t>
  </si>
  <si>
    <t>0609</t>
  </si>
  <si>
    <t>Здравко Рангелов</t>
  </si>
  <si>
    <t>0116</t>
  </si>
  <si>
    <t xml:space="preserve">Никола Обрадовић </t>
  </si>
  <si>
    <t>0530</t>
  </si>
  <si>
    <t>Лазаревац</t>
  </si>
  <si>
    <t>Љиља Раковић</t>
  </si>
  <si>
    <t xml:space="preserve">Чедо Шкорић </t>
  </si>
  <si>
    <t>1125</t>
  </si>
  <si>
    <t>Милош Живановић</t>
  </si>
  <si>
    <t>0417</t>
  </si>
  <si>
    <t>Милица Леонтијевић</t>
  </si>
  <si>
    <t>0604</t>
  </si>
  <si>
    <t xml:space="preserve">Срђан Паковић </t>
  </si>
  <si>
    <t>0605</t>
  </si>
  <si>
    <t>Гимназија Бела Црква</t>
  </si>
  <si>
    <t>Бела Црква</t>
  </si>
  <si>
    <t>Милица Андрејић</t>
  </si>
  <si>
    <t>Јожеф Орош</t>
  </si>
  <si>
    <t>0701</t>
  </si>
  <si>
    <t>Душан Бацковић</t>
  </si>
  <si>
    <t>0503</t>
  </si>
  <si>
    <t>Владица Станковић</t>
  </si>
  <si>
    <t>0627</t>
  </si>
  <si>
    <t>Милица Ракић</t>
  </si>
  <si>
    <t>0713</t>
  </si>
  <si>
    <t>Владимир Славковић</t>
  </si>
  <si>
    <t>0720</t>
  </si>
  <si>
    <t>Слободан Михајловић</t>
  </si>
  <si>
    <t>Ђорђе Стевановић</t>
  </si>
  <si>
    <t>0723</t>
  </si>
  <si>
    <t xml:space="preserve">Бојана Шкрбић </t>
  </si>
  <si>
    <t xml:space="preserve">Душан Чалија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</si>
</sst>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184" fontId="4" fillId="0" borderId="1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184" fontId="4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4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4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0" xfId="0" applyFont="1" applyAlignment="1">
      <alignment/>
    </xf>
    <xf numFmtId="184" fontId="4" fillId="0" borderId="18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36">
      <selection activeCell="Q49" sqref="Q49"/>
    </sheetView>
  </sheetViews>
  <sheetFormatPr defaultColWidth="9.140625" defaultRowHeight="12.75"/>
  <cols>
    <col min="2" max="2" width="19.140625" style="0" customWidth="1"/>
    <col min="3" max="4" width="0" style="0" hidden="1" customWidth="1"/>
    <col min="5" max="5" width="21.140625" style="0" customWidth="1"/>
    <col min="6" max="6" width="13.57421875" style="0" customWidth="1"/>
    <col min="7" max="7" width="17.140625" style="0" customWidth="1"/>
  </cols>
  <sheetData>
    <row r="1" spans="1:15" s="2" customFormat="1" ht="12.75" customHeight="1">
      <c r="A1" s="28">
        <v>1</v>
      </c>
      <c r="B1" s="29" t="s">
        <v>254</v>
      </c>
      <c r="C1" s="34" t="s">
        <v>255</v>
      </c>
      <c r="D1" s="29" t="s">
        <v>15</v>
      </c>
      <c r="E1" s="29" t="s">
        <v>68</v>
      </c>
      <c r="F1" s="29" t="s">
        <v>69</v>
      </c>
      <c r="G1" s="29" t="s">
        <v>256</v>
      </c>
      <c r="H1" s="29">
        <v>15</v>
      </c>
      <c r="I1" s="29">
        <v>20</v>
      </c>
      <c r="J1" s="29">
        <v>21.4</v>
      </c>
      <c r="K1" s="29">
        <v>13</v>
      </c>
      <c r="L1" s="29">
        <v>20</v>
      </c>
      <c r="M1" s="29">
        <f aca="true" t="shared" si="0" ref="M1:M64">SUM(H1:L1)</f>
        <v>89.4</v>
      </c>
      <c r="N1" s="35">
        <f aca="true" t="shared" si="1" ref="N1:N64">M1/89.4*100</f>
        <v>100</v>
      </c>
      <c r="O1" s="40" t="s">
        <v>231</v>
      </c>
    </row>
    <row r="2" spans="1:15" s="2" customFormat="1" ht="12.75" customHeight="1">
      <c r="A2" s="15">
        <v>2</v>
      </c>
      <c r="B2" s="5" t="s">
        <v>257</v>
      </c>
      <c r="C2" s="16" t="s">
        <v>258</v>
      </c>
      <c r="D2" s="5" t="s">
        <v>15</v>
      </c>
      <c r="E2" s="5" t="s">
        <v>68</v>
      </c>
      <c r="F2" s="5" t="s">
        <v>69</v>
      </c>
      <c r="G2" s="5" t="s">
        <v>256</v>
      </c>
      <c r="H2" s="5">
        <v>15</v>
      </c>
      <c r="I2" s="5">
        <v>20</v>
      </c>
      <c r="J2" s="5">
        <v>25</v>
      </c>
      <c r="K2" s="5">
        <v>19</v>
      </c>
      <c r="L2" s="5">
        <v>10</v>
      </c>
      <c r="M2" s="5">
        <f t="shared" si="0"/>
        <v>89</v>
      </c>
      <c r="N2" s="17">
        <f t="shared" si="1"/>
        <v>99.55257270693511</v>
      </c>
      <c r="O2" s="21" t="s">
        <v>231</v>
      </c>
    </row>
    <row r="3" spans="1:15" s="2" customFormat="1" ht="12.75" customHeight="1">
      <c r="A3" s="15">
        <v>3</v>
      </c>
      <c r="B3" s="5" t="s">
        <v>259</v>
      </c>
      <c r="C3" s="16" t="s">
        <v>260</v>
      </c>
      <c r="D3" s="5" t="s">
        <v>15</v>
      </c>
      <c r="E3" s="5" t="s">
        <v>68</v>
      </c>
      <c r="F3" s="5" t="s">
        <v>69</v>
      </c>
      <c r="G3" s="5" t="s">
        <v>256</v>
      </c>
      <c r="H3" s="5">
        <v>15</v>
      </c>
      <c r="I3" s="5">
        <v>14</v>
      </c>
      <c r="J3" s="5">
        <v>22.4</v>
      </c>
      <c r="K3" s="5">
        <v>20</v>
      </c>
      <c r="L3" s="5">
        <v>17</v>
      </c>
      <c r="M3" s="5">
        <f t="shared" si="0"/>
        <v>88.4</v>
      </c>
      <c r="N3" s="17">
        <f t="shared" si="1"/>
        <v>98.88143176733782</v>
      </c>
      <c r="O3" s="21" t="s">
        <v>231</v>
      </c>
    </row>
    <row r="4" spans="1:15" s="2" customFormat="1" ht="12.75" customHeight="1">
      <c r="A4" s="15">
        <v>4</v>
      </c>
      <c r="B4" s="5" t="s">
        <v>261</v>
      </c>
      <c r="C4" s="16" t="s">
        <v>262</v>
      </c>
      <c r="D4" s="5" t="s">
        <v>15</v>
      </c>
      <c r="E4" s="5" t="s">
        <v>68</v>
      </c>
      <c r="F4" s="5" t="s">
        <v>69</v>
      </c>
      <c r="G4" s="5" t="s">
        <v>70</v>
      </c>
      <c r="H4" s="5">
        <v>12</v>
      </c>
      <c r="I4" s="5">
        <v>14</v>
      </c>
      <c r="J4" s="5">
        <v>10</v>
      </c>
      <c r="K4" s="5">
        <v>19</v>
      </c>
      <c r="L4" s="5">
        <v>20</v>
      </c>
      <c r="M4" s="5">
        <f t="shared" si="0"/>
        <v>75</v>
      </c>
      <c r="N4" s="17">
        <f t="shared" si="1"/>
        <v>83.89261744966441</v>
      </c>
      <c r="O4" s="21" t="s">
        <v>232</v>
      </c>
    </row>
    <row r="5" spans="1:15" s="2" customFormat="1" ht="12.75" customHeight="1">
      <c r="A5" s="15">
        <v>5</v>
      </c>
      <c r="B5" s="5" t="s">
        <v>263</v>
      </c>
      <c r="C5" s="16" t="s">
        <v>264</v>
      </c>
      <c r="D5" s="5" t="s">
        <v>15</v>
      </c>
      <c r="E5" s="5" t="s">
        <v>68</v>
      </c>
      <c r="F5" s="5" t="s">
        <v>69</v>
      </c>
      <c r="G5" s="5" t="s">
        <v>256</v>
      </c>
      <c r="H5" s="5">
        <v>9</v>
      </c>
      <c r="I5" s="5">
        <v>19.2</v>
      </c>
      <c r="J5" s="5">
        <v>5</v>
      </c>
      <c r="K5" s="5">
        <v>18</v>
      </c>
      <c r="L5" s="5">
        <v>20</v>
      </c>
      <c r="M5" s="5">
        <f t="shared" si="0"/>
        <v>71.2</v>
      </c>
      <c r="N5" s="17">
        <f t="shared" si="1"/>
        <v>79.64205816554811</v>
      </c>
      <c r="O5" s="21" t="s">
        <v>232</v>
      </c>
    </row>
    <row r="6" spans="1:15" s="2" customFormat="1" ht="12.75" customHeight="1">
      <c r="A6" s="15">
        <v>6</v>
      </c>
      <c r="B6" s="5" t="s">
        <v>265</v>
      </c>
      <c r="C6" s="16" t="s">
        <v>266</v>
      </c>
      <c r="D6" s="5" t="s">
        <v>15</v>
      </c>
      <c r="E6" s="5" t="s">
        <v>68</v>
      </c>
      <c r="F6" s="5" t="s">
        <v>69</v>
      </c>
      <c r="G6" s="5" t="s">
        <v>256</v>
      </c>
      <c r="H6" s="5">
        <v>7.5</v>
      </c>
      <c r="I6" s="5">
        <v>12</v>
      </c>
      <c r="J6" s="5">
        <v>12</v>
      </c>
      <c r="K6" s="5">
        <v>20</v>
      </c>
      <c r="L6" s="5">
        <v>12</v>
      </c>
      <c r="M6" s="5">
        <f t="shared" si="0"/>
        <v>63.5</v>
      </c>
      <c r="N6" s="17">
        <f t="shared" si="1"/>
        <v>71.02908277404921</v>
      </c>
      <c r="O6" s="21" t="s">
        <v>232</v>
      </c>
    </row>
    <row r="7" spans="1:15" s="2" customFormat="1" ht="12.75" customHeight="1">
      <c r="A7" s="15">
        <v>7</v>
      </c>
      <c r="B7" s="5" t="s">
        <v>267</v>
      </c>
      <c r="C7" s="16" t="s">
        <v>268</v>
      </c>
      <c r="D7" s="5" t="s">
        <v>15</v>
      </c>
      <c r="E7" s="5" t="s">
        <v>68</v>
      </c>
      <c r="F7" s="5" t="s">
        <v>69</v>
      </c>
      <c r="G7" s="5" t="s">
        <v>256</v>
      </c>
      <c r="H7" s="5">
        <v>15</v>
      </c>
      <c r="I7" s="5">
        <v>14</v>
      </c>
      <c r="J7" s="5">
        <v>1</v>
      </c>
      <c r="K7" s="5">
        <v>8</v>
      </c>
      <c r="L7" s="5">
        <v>20</v>
      </c>
      <c r="M7" s="5">
        <f t="shared" si="0"/>
        <v>58</v>
      </c>
      <c r="N7" s="17">
        <f t="shared" si="1"/>
        <v>64.87695749440715</v>
      </c>
      <c r="O7" s="21" t="s">
        <v>232</v>
      </c>
    </row>
    <row r="8" spans="1:15" s="2" customFormat="1" ht="12.75" customHeight="1">
      <c r="A8" s="15">
        <v>8</v>
      </c>
      <c r="B8" s="5" t="s">
        <v>269</v>
      </c>
      <c r="C8" s="16" t="s">
        <v>270</v>
      </c>
      <c r="D8" s="5" t="s">
        <v>15</v>
      </c>
      <c r="E8" s="5" t="s">
        <v>16</v>
      </c>
      <c r="F8" s="5" t="s">
        <v>14</v>
      </c>
      <c r="G8" s="5" t="s">
        <v>271</v>
      </c>
      <c r="H8" s="5">
        <v>15</v>
      </c>
      <c r="I8" s="5">
        <v>16</v>
      </c>
      <c r="J8" s="5">
        <v>1</v>
      </c>
      <c r="K8" s="5">
        <v>20</v>
      </c>
      <c r="L8" s="5">
        <v>5.5</v>
      </c>
      <c r="M8" s="5">
        <f t="shared" si="0"/>
        <v>57.5</v>
      </c>
      <c r="N8" s="17">
        <f t="shared" si="1"/>
        <v>64.31767337807605</v>
      </c>
      <c r="O8" s="21" t="s">
        <v>232</v>
      </c>
    </row>
    <row r="9" spans="1:15" s="2" customFormat="1" ht="12.75" customHeight="1">
      <c r="A9" s="15">
        <v>9</v>
      </c>
      <c r="B9" s="5" t="s">
        <v>272</v>
      </c>
      <c r="C9" s="16" t="s">
        <v>273</v>
      </c>
      <c r="D9" s="5" t="s">
        <v>15</v>
      </c>
      <c r="E9" s="5" t="s">
        <v>16</v>
      </c>
      <c r="F9" s="5" t="s">
        <v>14</v>
      </c>
      <c r="G9" s="5" t="s">
        <v>271</v>
      </c>
      <c r="H9" s="5">
        <v>9</v>
      </c>
      <c r="I9" s="5">
        <v>14</v>
      </c>
      <c r="J9" s="5">
        <v>7</v>
      </c>
      <c r="K9" s="5">
        <v>8</v>
      </c>
      <c r="L9" s="5">
        <v>16</v>
      </c>
      <c r="M9" s="5">
        <f t="shared" si="0"/>
        <v>54</v>
      </c>
      <c r="N9" s="17">
        <f t="shared" si="1"/>
        <v>60.40268456375839</v>
      </c>
      <c r="O9" s="21" t="s">
        <v>232</v>
      </c>
    </row>
    <row r="10" spans="1:15" s="2" customFormat="1" ht="12.75" customHeight="1">
      <c r="A10" s="15">
        <v>10</v>
      </c>
      <c r="B10" s="5" t="s">
        <v>274</v>
      </c>
      <c r="C10" s="16" t="s">
        <v>275</v>
      </c>
      <c r="D10" s="5" t="s">
        <v>15</v>
      </c>
      <c r="E10" s="5" t="s">
        <v>126</v>
      </c>
      <c r="F10" s="5" t="s">
        <v>127</v>
      </c>
      <c r="G10" s="5" t="s">
        <v>128</v>
      </c>
      <c r="H10" s="5">
        <v>5</v>
      </c>
      <c r="I10" s="5">
        <v>16</v>
      </c>
      <c r="J10" s="5">
        <v>0</v>
      </c>
      <c r="K10" s="5">
        <v>9</v>
      </c>
      <c r="L10" s="5">
        <v>19</v>
      </c>
      <c r="M10" s="5">
        <f t="shared" si="0"/>
        <v>49</v>
      </c>
      <c r="N10" s="17">
        <f t="shared" si="1"/>
        <v>54.80984340044742</v>
      </c>
      <c r="O10" s="21" t="s">
        <v>233</v>
      </c>
    </row>
    <row r="11" spans="1:15" s="2" customFormat="1" ht="12.75" customHeight="1">
      <c r="A11" s="15">
        <v>11</v>
      </c>
      <c r="B11" s="5" t="s">
        <v>276</v>
      </c>
      <c r="C11" s="16" t="s">
        <v>277</v>
      </c>
      <c r="D11" s="5" t="s">
        <v>15</v>
      </c>
      <c r="E11" s="5" t="s">
        <v>126</v>
      </c>
      <c r="F11" s="5" t="s">
        <v>127</v>
      </c>
      <c r="G11" s="5" t="s">
        <v>278</v>
      </c>
      <c r="H11" s="5">
        <v>9</v>
      </c>
      <c r="I11" s="5">
        <v>12</v>
      </c>
      <c r="J11" s="5">
        <v>3</v>
      </c>
      <c r="K11" s="5">
        <v>5</v>
      </c>
      <c r="L11" s="5">
        <v>19.5</v>
      </c>
      <c r="M11" s="5">
        <f t="shared" si="0"/>
        <v>48.5</v>
      </c>
      <c r="N11" s="17">
        <f t="shared" si="1"/>
        <v>54.25055928411633</v>
      </c>
      <c r="O11" s="21" t="s">
        <v>233</v>
      </c>
    </row>
    <row r="12" spans="1:15" s="2" customFormat="1" ht="12.75" customHeight="1">
      <c r="A12" s="15">
        <v>12</v>
      </c>
      <c r="B12" s="5" t="s">
        <v>279</v>
      </c>
      <c r="C12" s="16" t="s">
        <v>280</v>
      </c>
      <c r="D12" s="5" t="s">
        <v>15</v>
      </c>
      <c r="E12" s="5" t="s">
        <v>68</v>
      </c>
      <c r="F12" s="5" t="s">
        <v>69</v>
      </c>
      <c r="G12" s="5" t="s">
        <v>256</v>
      </c>
      <c r="H12" s="5">
        <v>13</v>
      </c>
      <c r="I12" s="5">
        <v>14</v>
      </c>
      <c r="J12" s="5">
        <v>0</v>
      </c>
      <c r="K12" s="5">
        <v>10</v>
      </c>
      <c r="L12" s="5">
        <v>9</v>
      </c>
      <c r="M12" s="5">
        <f t="shared" si="0"/>
        <v>46</v>
      </c>
      <c r="N12" s="17">
        <f t="shared" si="1"/>
        <v>51.45413870246085</v>
      </c>
      <c r="O12" s="21" t="s">
        <v>233</v>
      </c>
    </row>
    <row r="13" spans="1:15" s="2" customFormat="1" ht="12.75" customHeight="1">
      <c r="A13" s="15">
        <v>13</v>
      </c>
      <c r="B13" s="5" t="s">
        <v>281</v>
      </c>
      <c r="C13" s="16" t="s">
        <v>282</v>
      </c>
      <c r="D13" s="5" t="s">
        <v>15</v>
      </c>
      <c r="E13" s="5" t="s">
        <v>68</v>
      </c>
      <c r="F13" s="5" t="s">
        <v>69</v>
      </c>
      <c r="G13" s="5" t="s">
        <v>70</v>
      </c>
      <c r="H13" s="5">
        <v>10</v>
      </c>
      <c r="I13" s="5">
        <v>10</v>
      </c>
      <c r="J13" s="5">
        <v>9</v>
      </c>
      <c r="K13" s="5">
        <v>2</v>
      </c>
      <c r="L13" s="5">
        <v>14</v>
      </c>
      <c r="M13" s="5">
        <f t="shared" si="0"/>
        <v>45</v>
      </c>
      <c r="N13" s="17">
        <f t="shared" si="1"/>
        <v>50.335570469798654</v>
      </c>
      <c r="O13" s="21" t="s">
        <v>233</v>
      </c>
    </row>
    <row r="14" spans="1:15" s="2" customFormat="1" ht="12.75" customHeight="1">
      <c r="A14" s="15">
        <v>14</v>
      </c>
      <c r="B14" s="5" t="s">
        <v>283</v>
      </c>
      <c r="C14" s="16" t="s">
        <v>284</v>
      </c>
      <c r="D14" s="5" t="s">
        <v>22</v>
      </c>
      <c r="E14" s="5" t="s">
        <v>52</v>
      </c>
      <c r="F14" s="5" t="s">
        <v>55</v>
      </c>
      <c r="G14" s="5" t="s">
        <v>285</v>
      </c>
      <c r="H14" s="5">
        <v>9</v>
      </c>
      <c r="I14" s="5">
        <v>14</v>
      </c>
      <c r="J14" s="5">
        <v>4</v>
      </c>
      <c r="K14" s="5">
        <v>3</v>
      </c>
      <c r="L14" s="5">
        <v>12</v>
      </c>
      <c r="M14" s="5">
        <f t="shared" si="0"/>
        <v>42</v>
      </c>
      <c r="N14" s="17">
        <f t="shared" si="1"/>
        <v>46.97986577181208</v>
      </c>
      <c r="O14" s="21" t="s">
        <v>233</v>
      </c>
    </row>
    <row r="15" spans="1:15" s="2" customFormat="1" ht="12.75" customHeight="1">
      <c r="A15" s="15">
        <v>15</v>
      </c>
      <c r="B15" s="5" t="s">
        <v>286</v>
      </c>
      <c r="C15" s="16" t="s">
        <v>287</v>
      </c>
      <c r="D15" s="5" t="s">
        <v>15</v>
      </c>
      <c r="E15" s="5" t="s">
        <v>16</v>
      </c>
      <c r="F15" s="5" t="s">
        <v>14</v>
      </c>
      <c r="G15" s="5" t="s">
        <v>271</v>
      </c>
      <c r="H15" s="5">
        <v>6</v>
      </c>
      <c r="I15" s="5">
        <v>3</v>
      </c>
      <c r="J15" s="5">
        <v>18</v>
      </c>
      <c r="K15" s="5">
        <v>8</v>
      </c>
      <c r="L15" s="5">
        <v>6</v>
      </c>
      <c r="M15" s="5">
        <f t="shared" si="0"/>
        <v>41</v>
      </c>
      <c r="N15" s="17">
        <f t="shared" si="1"/>
        <v>45.86129753914989</v>
      </c>
      <c r="O15" s="21" t="s">
        <v>233</v>
      </c>
    </row>
    <row r="16" spans="1:15" s="2" customFormat="1" ht="12.75" customHeight="1">
      <c r="A16" s="15">
        <v>16</v>
      </c>
      <c r="B16" s="5" t="s">
        <v>288</v>
      </c>
      <c r="C16" s="16" t="s">
        <v>289</v>
      </c>
      <c r="D16" s="5" t="s">
        <v>15</v>
      </c>
      <c r="E16" s="5" t="s">
        <v>68</v>
      </c>
      <c r="F16" s="5" t="s">
        <v>69</v>
      </c>
      <c r="G16" s="5" t="s">
        <v>256</v>
      </c>
      <c r="H16" s="5">
        <v>6</v>
      </c>
      <c r="I16" s="5">
        <v>14</v>
      </c>
      <c r="J16" s="5">
        <v>6</v>
      </c>
      <c r="K16" s="5">
        <v>2</v>
      </c>
      <c r="L16" s="5">
        <v>12</v>
      </c>
      <c r="M16" s="5">
        <f t="shared" si="0"/>
        <v>40</v>
      </c>
      <c r="N16" s="17">
        <f t="shared" si="1"/>
        <v>44.742729306487696</v>
      </c>
      <c r="O16" s="21" t="s">
        <v>233</v>
      </c>
    </row>
    <row r="17" spans="1:15" s="2" customFormat="1" ht="12.75" customHeight="1">
      <c r="A17" s="15">
        <v>17</v>
      </c>
      <c r="B17" s="5" t="s">
        <v>290</v>
      </c>
      <c r="C17" s="16" t="s">
        <v>291</v>
      </c>
      <c r="D17" s="5" t="s">
        <v>15</v>
      </c>
      <c r="E17" s="5" t="s">
        <v>126</v>
      </c>
      <c r="F17" s="5" t="s">
        <v>127</v>
      </c>
      <c r="G17" s="5" t="s">
        <v>278</v>
      </c>
      <c r="H17" s="5">
        <v>9</v>
      </c>
      <c r="I17" s="5">
        <v>14</v>
      </c>
      <c r="J17" s="5">
        <v>3</v>
      </c>
      <c r="K17" s="5">
        <v>8</v>
      </c>
      <c r="L17" s="5">
        <v>6</v>
      </c>
      <c r="M17" s="5">
        <f t="shared" si="0"/>
        <v>40</v>
      </c>
      <c r="N17" s="17">
        <f t="shared" si="1"/>
        <v>44.742729306487696</v>
      </c>
      <c r="O17" s="21" t="s">
        <v>233</v>
      </c>
    </row>
    <row r="18" spans="1:15" s="2" customFormat="1" ht="12.75" customHeight="1">
      <c r="A18" s="15">
        <v>18</v>
      </c>
      <c r="B18" s="5" t="s">
        <v>292</v>
      </c>
      <c r="C18" s="16" t="s">
        <v>293</v>
      </c>
      <c r="D18" s="5" t="s">
        <v>15</v>
      </c>
      <c r="E18" s="5" t="s">
        <v>68</v>
      </c>
      <c r="F18" s="5" t="s">
        <v>69</v>
      </c>
      <c r="G18" s="5" t="s">
        <v>294</v>
      </c>
      <c r="H18" s="5">
        <v>15</v>
      </c>
      <c r="I18" s="5">
        <v>14</v>
      </c>
      <c r="J18" s="5">
        <v>0</v>
      </c>
      <c r="K18" s="5">
        <v>2</v>
      </c>
      <c r="L18" s="5">
        <v>8</v>
      </c>
      <c r="M18" s="5">
        <f t="shared" si="0"/>
        <v>39</v>
      </c>
      <c r="N18" s="17">
        <f t="shared" si="1"/>
        <v>43.624161073825505</v>
      </c>
      <c r="O18" s="21" t="s">
        <v>233</v>
      </c>
    </row>
    <row r="19" spans="1:15" s="2" customFormat="1" ht="12.75" customHeight="1">
      <c r="A19" s="15">
        <v>19</v>
      </c>
      <c r="B19" s="41" t="s">
        <v>295</v>
      </c>
      <c r="C19" s="42" t="s">
        <v>296</v>
      </c>
      <c r="D19" s="5" t="s">
        <v>31</v>
      </c>
      <c r="E19" s="41" t="s">
        <v>297</v>
      </c>
      <c r="F19" s="41" t="s">
        <v>298</v>
      </c>
      <c r="G19" s="41" t="s">
        <v>299</v>
      </c>
      <c r="H19" s="41">
        <v>15</v>
      </c>
      <c r="I19" s="41">
        <v>14</v>
      </c>
      <c r="J19" s="41">
        <v>1</v>
      </c>
      <c r="K19" s="41">
        <v>4</v>
      </c>
      <c r="L19" s="41">
        <v>5</v>
      </c>
      <c r="M19" s="5">
        <f t="shared" si="0"/>
        <v>39</v>
      </c>
      <c r="N19" s="17">
        <f t="shared" si="1"/>
        <v>43.624161073825505</v>
      </c>
      <c r="O19" s="21" t="s">
        <v>233</v>
      </c>
    </row>
    <row r="20" spans="1:15" s="2" customFormat="1" ht="12.75" customHeight="1">
      <c r="A20" s="15">
        <v>20</v>
      </c>
      <c r="B20" s="5" t="s">
        <v>300</v>
      </c>
      <c r="C20" s="16" t="s">
        <v>301</v>
      </c>
      <c r="D20" s="5" t="s">
        <v>31</v>
      </c>
      <c r="E20" s="5" t="s">
        <v>71</v>
      </c>
      <c r="F20" s="5" t="s">
        <v>69</v>
      </c>
      <c r="G20" s="5" t="s">
        <v>70</v>
      </c>
      <c r="H20" s="5">
        <v>9</v>
      </c>
      <c r="I20" s="5">
        <v>14</v>
      </c>
      <c r="J20" s="5">
        <v>0</v>
      </c>
      <c r="K20" s="5">
        <v>10</v>
      </c>
      <c r="L20" s="5">
        <v>4.5</v>
      </c>
      <c r="M20" s="5">
        <f t="shared" si="0"/>
        <v>37.5</v>
      </c>
      <c r="N20" s="17">
        <f t="shared" si="1"/>
        <v>41.94630872483221</v>
      </c>
      <c r="O20" s="21" t="s">
        <v>233</v>
      </c>
    </row>
    <row r="21" spans="1:15" s="2" customFormat="1" ht="12.75" customHeight="1">
      <c r="A21" s="15">
        <v>21</v>
      </c>
      <c r="B21" s="5" t="s">
        <v>302</v>
      </c>
      <c r="C21" s="16" t="s">
        <v>303</v>
      </c>
      <c r="D21" s="5" t="s">
        <v>23</v>
      </c>
      <c r="E21" s="5" t="s">
        <v>24</v>
      </c>
      <c r="F21" s="5" t="s">
        <v>25</v>
      </c>
      <c r="G21" s="5" t="s">
        <v>304</v>
      </c>
      <c r="H21" s="5">
        <v>4</v>
      </c>
      <c r="I21" s="5">
        <v>14</v>
      </c>
      <c r="J21" s="5">
        <v>6</v>
      </c>
      <c r="K21" s="5">
        <v>11</v>
      </c>
      <c r="L21" s="5">
        <v>2.5</v>
      </c>
      <c r="M21" s="5">
        <f t="shared" si="0"/>
        <v>37.5</v>
      </c>
      <c r="N21" s="17">
        <f t="shared" si="1"/>
        <v>41.94630872483221</v>
      </c>
      <c r="O21" s="21" t="s">
        <v>233</v>
      </c>
    </row>
    <row r="22" spans="1:15" s="2" customFormat="1" ht="12.75" customHeight="1">
      <c r="A22" s="15">
        <v>22</v>
      </c>
      <c r="B22" s="5" t="s">
        <v>305</v>
      </c>
      <c r="C22" s="16" t="s">
        <v>306</v>
      </c>
      <c r="D22" s="5" t="s">
        <v>15</v>
      </c>
      <c r="E22" s="5" t="s">
        <v>68</v>
      </c>
      <c r="F22" s="5" t="s">
        <v>69</v>
      </c>
      <c r="G22" s="5" t="s">
        <v>256</v>
      </c>
      <c r="H22" s="5">
        <v>15</v>
      </c>
      <c r="I22" s="5">
        <v>14</v>
      </c>
      <c r="J22" s="5">
        <v>1</v>
      </c>
      <c r="K22" s="5">
        <v>3</v>
      </c>
      <c r="L22" s="5">
        <v>4</v>
      </c>
      <c r="M22" s="5">
        <f t="shared" si="0"/>
        <v>37</v>
      </c>
      <c r="N22" s="17">
        <f t="shared" si="1"/>
        <v>41.387024608501115</v>
      </c>
      <c r="O22" s="21" t="s">
        <v>233</v>
      </c>
    </row>
    <row r="23" spans="1:15" s="2" customFormat="1" ht="12.75" customHeight="1">
      <c r="A23" s="15">
        <v>23</v>
      </c>
      <c r="B23" s="5" t="s">
        <v>307</v>
      </c>
      <c r="C23" s="16" t="s">
        <v>308</v>
      </c>
      <c r="D23" s="5" t="s">
        <v>15</v>
      </c>
      <c r="E23" s="5" t="s">
        <v>52</v>
      </c>
      <c r="F23" s="5" t="s">
        <v>64</v>
      </c>
      <c r="G23" s="5" t="s">
        <v>309</v>
      </c>
      <c r="H23" s="5">
        <v>2</v>
      </c>
      <c r="I23" s="5">
        <v>14</v>
      </c>
      <c r="J23" s="5">
        <v>0</v>
      </c>
      <c r="K23" s="5">
        <v>3</v>
      </c>
      <c r="L23" s="5">
        <v>18</v>
      </c>
      <c r="M23" s="5">
        <f t="shared" si="0"/>
        <v>37</v>
      </c>
      <c r="N23" s="17">
        <f t="shared" si="1"/>
        <v>41.387024608501115</v>
      </c>
      <c r="O23" s="21" t="s">
        <v>233</v>
      </c>
    </row>
    <row r="24" spans="1:15" s="2" customFormat="1" ht="12.75" customHeight="1">
      <c r="A24" s="15">
        <v>24</v>
      </c>
      <c r="B24" s="5" t="s">
        <v>310</v>
      </c>
      <c r="C24" s="16" t="s">
        <v>311</v>
      </c>
      <c r="D24" s="5" t="s">
        <v>46</v>
      </c>
      <c r="E24" s="5" t="s">
        <v>142</v>
      </c>
      <c r="F24" s="5" t="s">
        <v>47</v>
      </c>
      <c r="G24" s="5" t="s">
        <v>312</v>
      </c>
      <c r="H24" s="5">
        <v>7</v>
      </c>
      <c r="I24" s="5">
        <v>14</v>
      </c>
      <c r="J24" s="5">
        <v>0</v>
      </c>
      <c r="K24" s="5">
        <v>0</v>
      </c>
      <c r="L24" s="5">
        <v>15</v>
      </c>
      <c r="M24" s="5">
        <f t="shared" si="0"/>
        <v>36</v>
      </c>
      <c r="N24" s="17">
        <f t="shared" si="1"/>
        <v>40.26845637583892</v>
      </c>
      <c r="O24" s="21" t="s">
        <v>233</v>
      </c>
    </row>
    <row r="25" spans="1:15" s="2" customFormat="1" ht="12.75" customHeight="1">
      <c r="A25" s="15">
        <v>25</v>
      </c>
      <c r="B25" s="5" t="s">
        <v>313</v>
      </c>
      <c r="C25" s="16" t="s">
        <v>314</v>
      </c>
      <c r="D25" s="5" t="s">
        <v>15</v>
      </c>
      <c r="E25" s="5" t="s">
        <v>68</v>
      </c>
      <c r="F25" s="5" t="s">
        <v>69</v>
      </c>
      <c r="G25" s="5" t="s">
        <v>315</v>
      </c>
      <c r="H25" s="5">
        <v>15</v>
      </c>
      <c r="I25" s="5">
        <v>4</v>
      </c>
      <c r="J25" s="5">
        <v>0</v>
      </c>
      <c r="K25" s="5">
        <v>6</v>
      </c>
      <c r="L25" s="5">
        <v>10</v>
      </c>
      <c r="M25" s="5">
        <f t="shared" si="0"/>
        <v>35</v>
      </c>
      <c r="N25" s="17">
        <f t="shared" si="1"/>
        <v>39.14988814317673</v>
      </c>
      <c r="O25" s="21" t="s">
        <v>230</v>
      </c>
    </row>
    <row r="26" spans="1:15" s="2" customFormat="1" ht="12.75" customHeight="1">
      <c r="A26" s="15">
        <v>26</v>
      </c>
      <c r="B26" s="5" t="s">
        <v>316</v>
      </c>
      <c r="C26" s="16" t="s">
        <v>317</v>
      </c>
      <c r="D26" s="5" t="s">
        <v>23</v>
      </c>
      <c r="E26" s="5" t="s">
        <v>318</v>
      </c>
      <c r="F26" s="5" t="s">
        <v>319</v>
      </c>
      <c r="G26" s="5" t="s">
        <v>320</v>
      </c>
      <c r="H26" s="5">
        <v>4</v>
      </c>
      <c r="I26" s="5">
        <v>13</v>
      </c>
      <c r="J26" s="5">
        <v>5</v>
      </c>
      <c r="K26" s="5">
        <v>5</v>
      </c>
      <c r="L26" s="5">
        <v>8</v>
      </c>
      <c r="M26" s="5">
        <f t="shared" si="0"/>
        <v>35</v>
      </c>
      <c r="N26" s="17">
        <f t="shared" si="1"/>
        <v>39.14988814317673</v>
      </c>
      <c r="O26" s="21" t="s">
        <v>230</v>
      </c>
    </row>
    <row r="27" spans="1:15" s="2" customFormat="1" ht="12.75" customHeight="1">
      <c r="A27" s="15">
        <v>27</v>
      </c>
      <c r="B27" s="5" t="s">
        <v>321</v>
      </c>
      <c r="C27" s="16" t="s">
        <v>322</v>
      </c>
      <c r="D27" s="5" t="s">
        <v>15</v>
      </c>
      <c r="E27" s="5" t="s">
        <v>68</v>
      </c>
      <c r="F27" s="5" t="s">
        <v>69</v>
      </c>
      <c r="G27" s="5" t="s">
        <v>256</v>
      </c>
      <c r="H27" s="5">
        <v>8.2</v>
      </c>
      <c r="I27" s="5">
        <v>14</v>
      </c>
      <c r="J27" s="5">
        <v>1</v>
      </c>
      <c r="K27" s="5">
        <v>0</v>
      </c>
      <c r="L27" s="5">
        <v>10</v>
      </c>
      <c r="M27" s="5">
        <f t="shared" si="0"/>
        <v>33.2</v>
      </c>
      <c r="N27" s="17">
        <f t="shared" si="1"/>
        <v>37.13646532438479</v>
      </c>
      <c r="O27" s="21" t="s">
        <v>230</v>
      </c>
    </row>
    <row r="28" spans="1:15" s="2" customFormat="1" ht="12.75" customHeight="1">
      <c r="A28" s="15">
        <v>28</v>
      </c>
      <c r="B28" s="5" t="s">
        <v>323</v>
      </c>
      <c r="C28" s="16" t="s">
        <v>324</v>
      </c>
      <c r="D28" s="5" t="s">
        <v>15</v>
      </c>
      <c r="E28" s="5" t="s">
        <v>68</v>
      </c>
      <c r="F28" s="5" t="s">
        <v>69</v>
      </c>
      <c r="G28" s="5" t="s">
        <v>315</v>
      </c>
      <c r="H28" s="5">
        <v>2</v>
      </c>
      <c r="I28" s="5">
        <v>6</v>
      </c>
      <c r="J28" s="5">
        <v>5</v>
      </c>
      <c r="K28" s="5">
        <v>10</v>
      </c>
      <c r="L28" s="5">
        <v>10</v>
      </c>
      <c r="M28" s="5">
        <f t="shared" si="0"/>
        <v>33</v>
      </c>
      <c r="N28" s="17">
        <f t="shared" si="1"/>
        <v>36.91275167785235</v>
      </c>
      <c r="O28" s="21" t="s">
        <v>230</v>
      </c>
    </row>
    <row r="29" spans="1:15" s="2" customFormat="1" ht="12.75" customHeight="1">
      <c r="A29" s="15">
        <v>29</v>
      </c>
      <c r="B29" s="5" t="s">
        <v>325</v>
      </c>
      <c r="C29" s="16" t="s">
        <v>326</v>
      </c>
      <c r="D29" s="5" t="s">
        <v>15</v>
      </c>
      <c r="E29" s="5" t="s">
        <v>68</v>
      </c>
      <c r="F29" s="5" t="s">
        <v>69</v>
      </c>
      <c r="G29" s="5" t="s">
        <v>70</v>
      </c>
      <c r="H29" s="5">
        <v>6</v>
      </c>
      <c r="I29" s="5">
        <v>14</v>
      </c>
      <c r="J29" s="5">
        <v>1</v>
      </c>
      <c r="K29" s="5">
        <v>2</v>
      </c>
      <c r="L29" s="5">
        <v>10</v>
      </c>
      <c r="M29" s="5">
        <f t="shared" si="0"/>
        <v>33</v>
      </c>
      <c r="N29" s="17">
        <f t="shared" si="1"/>
        <v>36.91275167785235</v>
      </c>
      <c r="O29" s="21" t="s">
        <v>230</v>
      </c>
    </row>
    <row r="30" spans="1:15" s="2" customFormat="1" ht="12.75" customHeight="1">
      <c r="A30" s="15">
        <v>30</v>
      </c>
      <c r="B30" s="5" t="s">
        <v>327</v>
      </c>
      <c r="C30" s="16" t="s">
        <v>328</v>
      </c>
      <c r="D30" s="5" t="s">
        <v>15</v>
      </c>
      <c r="E30" s="5" t="s">
        <v>68</v>
      </c>
      <c r="F30" s="5" t="s">
        <v>69</v>
      </c>
      <c r="G30" s="5" t="s">
        <v>256</v>
      </c>
      <c r="H30" s="5">
        <v>8.6</v>
      </c>
      <c r="I30" s="5">
        <v>14</v>
      </c>
      <c r="J30" s="5">
        <v>0</v>
      </c>
      <c r="K30" s="5">
        <v>8</v>
      </c>
      <c r="L30" s="5">
        <v>2</v>
      </c>
      <c r="M30" s="5">
        <f t="shared" si="0"/>
        <v>32.6</v>
      </c>
      <c r="N30" s="17">
        <f t="shared" si="1"/>
        <v>36.46532438478747</v>
      </c>
      <c r="O30" s="21" t="s">
        <v>230</v>
      </c>
    </row>
    <row r="31" spans="1:15" s="2" customFormat="1" ht="12.75" customHeight="1">
      <c r="A31" s="15">
        <v>31</v>
      </c>
      <c r="B31" s="5" t="s">
        <v>329</v>
      </c>
      <c r="C31" s="16" t="s">
        <v>330</v>
      </c>
      <c r="D31" s="5" t="s">
        <v>15</v>
      </c>
      <c r="E31" s="5" t="s">
        <v>68</v>
      </c>
      <c r="F31" s="5" t="s">
        <v>69</v>
      </c>
      <c r="G31" s="5" t="s">
        <v>70</v>
      </c>
      <c r="H31" s="5">
        <v>9</v>
      </c>
      <c r="I31" s="5">
        <v>14</v>
      </c>
      <c r="J31" s="5">
        <v>1</v>
      </c>
      <c r="K31" s="5">
        <v>2</v>
      </c>
      <c r="L31" s="5">
        <v>5</v>
      </c>
      <c r="M31" s="5">
        <f t="shared" si="0"/>
        <v>31</v>
      </c>
      <c r="N31" s="17">
        <f t="shared" si="1"/>
        <v>34.67561521252796</v>
      </c>
      <c r="O31" s="21" t="s">
        <v>230</v>
      </c>
    </row>
    <row r="32" spans="1:15" s="2" customFormat="1" ht="12.75" customHeight="1">
      <c r="A32" s="15">
        <v>32</v>
      </c>
      <c r="B32" s="5" t="s">
        <v>331</v>
      </c>
      <c r="C32" s="16" t="s">
        <v>332</v>
      </c>
      <c r="D32" s="5" t="s">
        <v>31</v>
      </c>
      <c r="E32" s="5" t="s">
        <v>71</v>
      </c>
      <c r="F32" s="5" t="s">
        <v>69</v>
      </c>
      <c r="G32" s="5" t="s">
        <v>70</v>
      </c>
      <c r="H32" s="5">
        <v>15</v>
      </c>
      <c r="I32" s="5">
        <v>4</v>
      </c>
      <c r="J32" s="5">
        <v>0</v>
      </c>
      <c r="K32" s="5">
        <v>9</v>
      </c>
      <c r="L32" s="5">
        <v>3</v>
      </c>
      <c r="M32" s="5">
        <f t="shared" si="0"/>
        <v>31</v>
      </c>
      <c r="N32" s="17">
        <f t="shared" si="1"/>
        <v>34.67561521252796</v>
      </c>
      <c r="O32" s="21" t="s">
        <v>230</v>
      </c>
    </row>
    <row r="33" spans="1:15" s="2" customFormat="1" ht="12.75" customHeight="1">
      <c r="A33" s="15">
        <v>33</v>
      </c>
      <c r="B33" s="5" t="s">
        <v>333</v>
      </c>
      <c r="C33" s="16" t="s">
        <v>334</v>
      </c>
      <c r="D33" s="5" t="s">
        <v>15</v>
      </c>
      <c r="E33" s="5" t="s">
        <v>16</v>
      </c>
      <c r="F33" s="5" t="s">
        <v>14</v>
      </c>
      <c r="G33" s="5" t="s">
        <v>335</v>
      </c>
      <c r="H33" s="5">
        <v>8</v>
      </c>
      <c r="I33" s="5">
        <v>10</v>
      </c>
      <c r="J33" s="5">
        <v>3</v>
      </c>
      <c r="K33" s="5">
        <v>3</v>
      </c>
      <c r="L33" s="5">
        <v>4</v>
      </c>
      <c r="M33" s="5">
        <f t="shared" si="0"/>
        <v>28</v>
      </c>
      <c r="N33" s="17">
        <f t="shared" si="1"/>
        <v>31.319910514541384</v>
      </c>
      <c r="O33" s="21" t="s">
        <v>230</v>
      </c>
    </row>
    <row r="34" spans="1:15" s="2" customFormat="1" ht="12.75" customHeight="1">
      <c r="A34" s="15">
        <v>34</v>
      </c>
      <c r="B34" s="5" t="s">
        <v>336</v>
      </c>
      <c r="C34" s="16" t="s">
        <v>337</v>
      </c>
      <c r="D34" s="5" t="s">
        <v>15</v>
      </c>
      <c r="E34" s="5" t="s">
        <v>68</v>
      </c>
      <c r="F34" s="5" t="s">
        <v>69</v>
      </c>
      <c r="G34" s="5" t="s">
        <v>70</v>
      </c>
      <c r="H34" s="5">
        <v>9</v>
      </c>
      <c r="I34" s="5">
        <v>0</v>
      </c>
      <c r="J34" s="5">
        <v>6</v>
      </c>
      <c r="K34" s="5">
        <v>6</v>
      </c>
      <c r="L34" s="5">
        <v>7</v>
      </c>
      <c r="M34" s="5">
        <f t="shared" si="0"/>
        <v>28</v>
      </c>
      <c r="N34" s="17">
        <f t="shared" si="1"/>
        <v>31.319910514541384</v>
      </c>
      <c r="O34" s="21" t="s">
        <v>230</v>
      </c>
    </row>
    <row r="35" spans="1:15" s="2" customFormat="1" ht="12.75" customHeight="1">
      <c r="A35" s="15">
        <v>35</v>
      </c>
      <c r="B35" s="5" t="s">
        <v>338</v>
      </c>
      <c r="C35" s="16" t="s">
        <v>339</v>
      </c>
      <c r="D35" s="5" t="s">
        <v>15</v>
      </c>
      <c r="E35" s="5" t="s">
        <v>68</v>
      </c>
      <c r="F35" s="5" t="s">
        <v>69</v>
      </c>
      <c r="G35" s="5" t="s">
        <v>256</v>
      </c>
      <c r="H35" s="5">
        <v>9</v>
      </c>
      <c r="I35" s="5">
        <v>14</v>
      </c>
      <c r="J35" s="5">
        <v>0</v>
      </c>
      <c r="K35" s="5">
        <v>4</v>
      </c>
      <c r="L35" s="5">
        <v>0</v>
      </c>
      <c r="M35" s="5">
        <f t="shared" si="0"/>
        <v>27</v>
      </c>
      <c r="N35" s="17">
        <f t="shared" si="1"/>
        <v>30.201342281879196</v>
      </c>
      <c r="O35" s="21" t="s">
        <v>230</v>
      </c>
    </row>
    <row r="36" spans="1:15" s="2" customFormat="1" ht="12.75" customHeight="1">
      <c r="A36" s="15">
        <v>36</v>
      </c>
      <c r="B36" s="5" t="s">
        <v>340</v>
      </c>
      <c r="C36" s="16" t="s">
        <v>341</v>
      </c>
      <c r="D36" s="5" t="s">
        <v>15</v>
      </c>
      <c r="E36" s="5" t="s">
        <v>126</v>
      </c>
      <c r="F36" s="5" t="s">
        <v>127</v>
      </c>
      <c r="G36" s="5" t="s">
        <v>342</v>
      </c>
      <c r="H36" s="5">
        <v>4.6</v>
      </c>
      <c r="I36" s="5">
        <v>10</v>
      </c>
      <c r="J36" s="5">
        <v>0</v>
      </c>
      <c r="K36" s="5">
        <v>9</v>
      </c>
      <c r="L36" s="5">
        <v>2</v>
      </c>
      <c r="M36" s="5">
        <f t="shared" si="0"/>
        <v>25.6</v>
      </c>
      <c r="N36" s="17">
        <f t="shared" si="1"/>
        <v>28.635346756152124</v>
      </c>
      <c r="O36" s="21" t="s">
        <v>230</v>
      </c>
    </row>
    <row r="37" spans="1:15" s="2" customFormat="1" ht="12.75" customHeight="1">
      <c r="A37" s="15">
        <v>37</v>
      </c>
      <c r="B37" s="5" t="s">
        <v>343</v>
      </c>
      <c r="C37" s="16" t="s">
        <v>344</v>
      </c>
      <c r="D37" s="5" t="s">
        <v>22</v>
      </c>
      <c r="E37" s="5" t="s">
        <v>345</v>
      </c>
      <c r="F37" s="5" t="s">
        <v>346</v>
      </c>
      <c r="G37" s="5" t="s">
        <v>347</v>
      </c>
      <c r="H37" s="5">
        <v>0</v>
      </c>
      <c r="I37" s="5">
        <v>10</v>
      </c>
      <c r="J37" s="5">
        <v>7</v>
      </c>
      <c r="K37" s="5">
        <v>5</v>
      </c>
      <c r="L37" s="5">
        <v>3.5</v>
      </c>
      <c r="M37" s="5">
        <f t="shared" si="0"/>
        <v>25.5</v>
      </c>
      <c r="N37" s="17">
        <f t="shared" si="1"/>
        <v>28.523489932885905</v>
      </c>
      <c r="O37" s="21" t="s">
        <v>230</v>
      </c>
    </row>
    <row r="38" spans="1:15" s="2" customFormat="1" ht="12.75" customHeight="1">
      <c r="A38" s="15">
        <v>38</v>
      </c>
      <c r="B38" s="5" t="s">
        <v>348</v>
      </c>
      <c r="C38" s="16" t="s">
        <v>349</v>
      </c>
      <c r="D38" s="5" t="s">
        <v>15</v>
      </c>
      <c r="E38" s="5" t="s">
        <v>68</v>
      </c>
      <c r="F38" s="5" t="s">
        <v>69</v>
      </c>
      <c r="G38" s="5" t="s">
        <v>70</v>
      </c>
      <c r="H38" s="5">
        <v>7</v>
      </c>
      <c r="I38" s="5">
        <v>14</v>
      </c>
      <c r="J38" s="5">
        <v>0</v>
      </c>
      <c r="K38" s="5">
        <v>4</v>
      </c>
      <c r="L38" s="5">
        <v>0</v>
      </c>
      <c r="M38" s="5">
        <f t="shared" si="0"/>
        <v>25</v>
      </c>
      <c r="N38" s="17">
        <f t="shared" si="1"/>
        <v>27.96420581655481</v>
      </c>
      <c r="O38" s="21" t="s">
        <v>230</v>
      </c>
    </row>
    <row r="39" spans="1:15" s="2" customFormat="1" ht="12.75" customHeight="1">
      <c r="A39" s="15">
        <v>39</v>
      </c>
      <c r="B39" s="5" t="s">
        <v>350</v>
      </c>
      <c r="C39" s="16" t="s">
        <v>351</v>
      </c>
      <c r="D39" s="5" t="s">
        <v>23</v>
      </c>
      <c r="E39" s="5" t="s">
        <v>352</v>
      </c>
      <c r="F39" s="5" t="s">
        <v>14</v>
      </c>
      <c r="G39" s="5" t="s">
        <v>353</v>
      </c>
      <c r="H39" s="5">
        <v>5</v>
      </c>
      <c r="I39" s="5">
        <v>7</v>
      </c>
      <c r="J39" s="5">
        <v>0</v>
      </c>
      <c r="K39" s="5">
        <v>8</v>
      </c>
      <c r="L39" s="5">
        <v>5</v>
      </c>
      <c r="M39" s="5">
        <f t="shared" si="0"/>
        <v>25</v>
      </c>
      <c r="N39" s="17">
        <f t="shared" si="1"/>
        <v>27.96420581655481</v>
      </c>
      <c r="O39" s="21" t="s">
        <v>230</v>
      </c>
    </row>
    <row r="40" spans="1:15" s="2" customFormat="1" ht="12.75" customHeight="1">
      <c r="A40" s="15">
        <v>40</v>
      </c>
      <c r="B40" s="5" t="s">
        <v>354</v>
      </c>
      <c r="C40" s="16" t="s">
        <v>355</v>
      </c>
      <c r="D40" s="5" t="s">
        <v>23</v>
      </c>
      <c r="E40" s="5" t="s">
        <v>352</v>
      </c>
      <c r="F40" s="5" t="s">
        <v>14</v>
      </c>
      <c r="G40" s="5" t="s">
        <v>356</v>
      </c>
      <c r="H40" s="5">
        <v>5</v>
      </c>
      <c r="I40" s="5">
        <v>0</v>
      </c>
      <c r="J40" s="5">
        <v>3</v>
      </c>
      <c r="K40" s="5">
        <v>2</v>
      </c>
      <c r="L40" s="5">
        <v>14</v>
      </c>
      <c r="M40" s="5">
        <f t="shared" si="0"/>
        <v>24</v>
      </c>
      <c r="N40" s="17">
        <f t="shared" si="1"/>
        <v>26.845637583892618</v>
      </c>
      <c r="O40" s="21" t="s">
        <v>230</v>
      </c>
    </row>
    <row r="41" spans="1:15" s="2" customFormat="1" ht="12.75" customHeight="1">
      <c r="A41" s="15">
        <v>41</v>
      </c>
      <c r="B41" s="5" t="s">
        <v>357</v>
      </c>
      <c r="C41" s="16" t="s">
        <v>358</v>
      </c>
      <c r="D41" s="5" t="s">
        <v>15</v>
      </c>
      <c r="E41" s="5" t="s">
        <v>68</v>
      </c>
      <c r="F41" s="5" t="s">
        <v>69</v>
      </c>
      <c r="G41" s="5" t="s">
        <v>256</v>
      </c>
      <c r="H41" s="5">
        <v>9</v>
      </c>
      <c r="I41" s="5">
        <v>4</v>
      </c>
      <c r="J41" s="5">
        <v>1</v>
      </c>
      <c r="K41" s="5">
        <v>5</v>
      </c>
      <c r="L41" s="5">
        <v>4</v>
      </c>
      <c r="M41" s="5">
        <f t="shared" si="0"/>
        <v>23</v>
      </c>
      <c r="N41" s="17">
        <f t="shared" si="1"/>
        <v>25.727069351230426</v>
      </c>
      <c r="O41" s="21"/>
    </row>
    <row r="42" spans="1:15" s="2" customFormat="1" ht="12.75" customHeight="1">
      <c r="A42" s="15">
        <v>42</v>
      </c>
      <c r="B42" s="5" t="s">
        <v>359</v>
      </c>
      <c r="C42" s="16" t="s">
        <v>360</v>
      </c>
      <c r="D42" s="5" t="s">
        <v>15</v>
      </c>
      <c r="E42" s="5" t="s">
        <v>68</v>
      </c>
      <c r="F42" s="5" t="s">
        <v>69</v>
      </c>
      <c r="G42" s="5" t="s">
        <v>294</v>
      </c>
      <c r="H42" s="5">
        <v>9</v>
      </c>
      <c r="I42" s="5">
        <v>5</v>
      </c>
      <c r="J42" s="5">
        <v>3</v>
      </c>
      <c r="K42" s="5">
        <v>4</v>
      </c>
      <c r="L42" s="5">
        <v>2</v>
      </c>
      <c r="M42" s="5">
        <f t="shared" si="0"/>
        <v>23</v>
      </c>
      <c r="N42" s="17">
        <f t="shared" si="1"/>
        <v>25.727069351230426</v>
      </c>
      <c r="O42" s="21"/>
    </row>
    <row r="43" spans="1:15" s="2" customFormat="1" ht="12.75" customHeight="1">
      <c r="A43" s="15">
        <v>43</v>
      </c>
      <c r="B43" s="5" t="s">
        <v>361</v>
      </c>
      <c r="C43" s="16" t="s">
        <v>362</v>
      </c>
      <c r="D43" s="5" t="s">
        <v>15</v>
      </c>
      <c r="E43" s="5" t="s">
        <v>126</v>
      </c>
      <c r="F43" s="5" t="s">
        <v>127</v>
      </c>
      <c r="G43" s="5" t="s">
        <v>363</v>
      </c>
      <c r="H43" s="5">
        <v>3</v>
      </c>
      <c r="I43" s="5">
        <v>8</v>
      </c>
      <c r="J43" s="5">
        <v>3</v>
      </c>
      <c r="K43" s="5">
        <v>5</v>
      </c>
      <c r="L43" s="5">
        <v>3</v>
      </c>
      <c r="M43" s="5">
        <f t="shared" si="0"/>
        <v>22</v>
      </c>
      <c r="N43" s="17">
        <f t="shared" si="1"/>
        <v>24.60850111856823</v>
      </c>
      <c r="O43" s="21"/>
    </row>
    <row r="44" spans="1:15" s="2" customFormat="1" ht="12.75" customHeight="1">
      <c r="A44" s="15">
        <v>44</v>
      </c>
      <c r="B44" s="9" t="s">
        <v>364</v>
      </c>
      <c r="C44" s="20" t="s">
        <v>365</v>
      </c>
      <c r="D44" s="5" t="s">
        <v>31</v>
      </c>
      <c r="E44" s="5" t="s">
        <v>366</v>
      </c>
      <c r="F44" s="5" t="s">
        <v>132</v>
      </c>
      <c r="G44" s="5" t="s">
        <v>367</v>
      </c>
      <c r="H44" s="5">
        <v>0</v>
      </c>
      <c r="I44" s="5">
        <v>12</v>
      </c>
      <c r="J44" s="5">
        <v>0</v>
      </c>
      <c r="K44" s="5">
        <v>8</v>
      </c>
      <c r="L44" s="5">
        <v>2</v>
      </c>
      <c r="M44" s="5">
        <f t="shared" si="0"/>
        <v>22</v>
      </c>
      <c r="N44" s="17">
        <f t="shared" si="1"/>
        <v>24.60850111856823</v>
      </c>
      <c r="O44" s="21"/>
    </row>
    <row r="45" spans="1:15" s="2" customFormat="1" ht="12.75" customHeight="1">
      <c r="A45" s="15">
        <v>45</v>
      </c>
      <c r="B45" s="5" t="s">
        <v>368</v>
      </c>
      <c r="C45" s="16" t="s">
        <v>369</v>
      </c>
      <c r="D45" s="5" t="s">
        <v>46</v>
      </c>
      <c r="E45" s="5" t="s">
        <v>142</v>
      </c>
      <c r="F45" s="5" t="s">
        <v>47</v>
      </c>
      <c r="G45" s="5" t="s">
        <v>312</v>
      </c>
      <c r="H45" s="5">
        <v>3</v>
      </c>
      <c r="I45" s="5">
        <v>3</v>
      </c>
      <c r="J45" s="5">
        <v>3</v>
      </c>
      <c r="K45" s="5">
        <v>12</v>
      </c>
      <c r="L45" s="5">
        <v>0</v>
      </c>
      <c r="M45" s="5">
        <f t="shared" si="0"/>
        <v>21</v>
      </c>
      <c r="N45" s="17">
        <f t="shared" si="1"/>
        <v>23.48993288590604</v>
      </c>
      <c r="O45" s="21"/>
    </row>
    <row r="46" spans="1:15" s="2" customFormat="1" ht="12.75" customHeight="1">
      <c r="A46" s="15">
        <v>46</v>
      </c>
      <c r="B46" s="5" t="s">
        <v>370</v>
      </c>
      <c r="C46" s="16" t="s">
        <v>371</v>
      </c>
      <c r="D46" s="5" t="s">
        <v>15</v>
      </c>
      <c r="E46" s="5" t="s">
        <v>126</v>
      </c>
      <c r="F46" s="5" t="s">
        <v>127</v>
      </c>
      <c r="G46" s="5" t="s">
        <v>278</v>
      </c>
      <c r="H46" s="5">
        <v>3</v>
      </c>
      <c r="I46" s="5">
        <v>14</v>
      </c>
      <c r="J46" s="5">
        <v>1</v>
      </c>
      <c r="K46" s="5">
        <v>1</v>
      </c>
      <c r="L46" s="5">
        <v>2</v>
      </c>
      <c r="M46" s="5">
        <f t="shared" si="0"/>
        <v>21</v>
      </c>
      <c r="N46" s="17">
        <f t="shared" si="1"/>
        <v>23.48993288590604</v>
      </c>
      <c r="O46" s="21"/>
    </row>
    <row r="47" spans="1:15" s="2" customFormat="1" ht="12.75" customHeight="1">
      <c r="A47" s="15">
        <v>47</v>
      </c>
      <c r="B47" s="5" t="s">
        <v>372</v>
      </c>
      <c r="C47" s="16" t="s">
        <v>373</v>
      </c>
      <c r="D47" s="5" t="s">
        <v>31</v>
      </c>
      <c r="E47" s="5" t="s">
        <v>374</v>
      </c>
      <c r="F47" s="5" t="s">
        <v>69</v>
      </c>
      <c r="G47" s="5" t="s">
        <v>375</v>
      </c>
      <c r="H47" s="5">
        <v>0</v>
      </c>
      <c r="I47" s="5">
        <v>0</v>
      </c>
      <c r="J47" s="5">
        <v>0</v>
      </c>
      <c r="K47" s="5">
        <v>5</v>
      </c>
      <c r="L47" s="5">
        <v>16</v>
      </c>
      <c r="M47" s="5">
        <f t="shared" si="0"/>
        <v>21</v>
      </c>
      <c r="N47" s="17">
        <f t="shared" si="1"/>
        <v>23.48993288590604</v>
      </c>
      <c r="O47" s="21"/>
    </row>
    <row r="48" spans="1:15" s="2" customFormat="1" ht="12.75" customHeight="1">
      <c r="A48" s="15">
        <v>48</v>
      </c>
      <c r="B48" s="5" t="s">
        <v>376</v>
      </c>
      <c r="C48" s="16" t="s">
        <v>377</v>
      </c>
      <c r="D48" s="5" t="s">
        <v>22</v>
      </c>
      <c r="E48" s="5" t="s">
        <v>142</v>
      </c>
      <c r="F48" s="5" t="s">
        <v>47</v>
      </c>
      <c r="G48" s="5" t="s">
        <v>48</v>
      </c>
      <c r="H48" s="5">
        <v>0</v>
      </c>
      <c r="I48" s="5">
        <v>3</v>
      </c>
      <c r="J48" s="5">
        <v>5</v>
      </c>
      <c r="K48" s="5">
        <v>2</v>
      </c>
      <c r="L48" s="5">
        <v>10</v>
      </c>
      <c r="M48" s="5">
        <f t="shared" si="0"/>
        <v>20</v>
      </c>
      <c r="N48" s="17">
        <f t="shared" si="1"/>
        <v>22.371364653243848</v>
      </c>
      <c r="O48" s="21"/>
    </row>
    <row r="49" spans="1:15" s="2" customFormat="1" ht="12.75" customHeight="1">
      <c r="A49" s="15">
        <v>49</v>
      </c>
      <c r="B49" s="5" t="s">
        <v>35</v>
      </c>
      <c r="C49" s="16" t="s">
        <v>378</v>
      </c>
      <c r="D49" s="5" t="s">
        <v>15</v>
      </c>
      <c r="E49" s="5" t="s">
        <v>126</v>
      </c>
      <c r="F49" s="5" t="s">
        <v>127</v>
      </c>
      <c r="G49" s="5" t="s">
        <v>128</v>
      </c>
      <c r="H49" s="5">
        <v>5</v>
      </c>
      <c r="I49" s="5">
        <v>2</v>
      </c>
      <c r="J49" s="5">
        <v>0</v>
      </c>
      <c r="K49" s="5">
        <v>9</v>
      </c>
      <c r="L49" s="5">
        <v>4</v>
      </c>
      <c r="M49" s="5">
        <f t="shared" si="0"/>
        <v>20</v>
      </c>
      <c r="N49" s="17">
        <f t="shared" si="1"/>
        <v>22.371364653243848</v>
      </c>
      <c r="O49" s="21"/>
    </row>
    <row r="50" spans="1:15" s="2" customFormat="1" ht="12.75" customHeight="1">
      <c r="A50" s="15">
        <v>50</v>
      </c>
      <c r="B50" s="5" t="s">
        <v>379</v>
      </c>
      <c r="C50" s="16" t="s">
        <v>380</v>
      </c>
      <c r="D50" s="5" t="s">
        <v>15</v>
      </c>
      <c r="E50" s="5" t="s">
        <v>68</v>
      </c>
      <c r="F50" s="5" t="s">
        <v>69</v>
      </c>
      <c r="G50" s="5" t="s">
        <v>315</v>
      </c>
      <c r="H50" s="5">
        <v>7.8</v>
      </c>
      <c r="I50" s="5">
        <v>9</v>
      </c>
      <c r="J50" s="5">
        <v>0</v>
      </c>
      <c r="K50" s="5">
        <v>0</v>
      </c>
      <c r="L50" s="5">
        <v>2.5</v>
      </c>
      <c r="M50" s="5">
        <f t="shared" si="0"/>
        <v>19.3</v>
      </c>
      <c r="N50" s="17">
        <f t="shared" si="1"/>
        <v>21.58836689038031</v>
      </c>
      <c r="O50" s="21"/>
    </row>
    <row r="51" spans="1:15" s="2" customFormat="1" ht="12.75" customHeight="1">
      <c r="A51" s="15">
        <v>51</v>
      </c>
      <c r="B51" s="5" t="s">
        <v>381</v>
      </c>
      <c r="C51" s="16" t="s">
        <v>382</v>
      </c>
      <c r="D51" s="5" t="s">
        <v>31</v>
      </c>
      <c r="E51" s="5" t="s">
        <v>53</v>
      </c>
      <c r="F51" s="5" t="s">
        <v>54</v>
      </c>
      <c r="G51" s="5" t="s">
        <v>383</v>
      </c>
      <c r="H51" s="5">
        <v>2</v>
      </c>
      <c r="I51" s="5">
        <v>5</v>
      </c>
      <c r="J51" s="5">
        <v>0</v>
      </c>
      <c r="K51" s="5">
        <v>0</v>
      </c>
      <c r="L51" s="5">
        <v>12</v>
      </c>
      <c r="M51" s="5">
        <f t="shared" si="0"/>
        <v>19</v>
      </c>
      <c r="N51" s="17">
        <f t="shared" si="1"/>
        <v>21.252796420581653</v>
      </c>
      <c r="O51" s="21"/>
    </row>
    <row r="52" spans="1:15" s="2" customFormat="1" ht="12.75" customHeight="1">
      <c r="A52" s="15">
        <v>52</v>
      </c>
      <c r="B52" s="5" t="s">
        <v>384</v>
      </c>
      <c r="C52" s="16" t="s">
        <v>385</v>
      </c>
      <c r="D52" s="5" t="s">
        <v>31</v>
      </c>
      <c r="E52" s="5" t="s">
        <v>52</v>
      </c>
      <c r="F52" s="5" t="s">
        <v>386</v>
      </c>
      <c r="G52" s="5" t="s">
        <v>387</v>
      </c>
      <c r="H52" s="5">
        <v>0</v>
      </c>
      <c r="I52" s="5">
        <v>10</v>
      </c>
      <c r="J52" s="5">
        <v>4</v>
      </c>
      <c r="K52" s="5">
        <v>0</v>
      </c>
      <c r="L52" s="5">
        <v>4</v>
      </c>
      <c r="M52" s="5">
        <f t="shared" si="0"/>
        <v>18</v>
      </c>
      <c r="N52" s="17">
        <f t="shared" si="1"/>
        <v>20.13422818791946</v>
      </c>
      <c r="O52" s="21"/>
    </row>
    <row r="53" spans="1:15" s="2" customFormat="1" ht="12.75" customHeight="1">
      <c r="A53" s="15">
        <v>53</v>
      </c>
      <c r="B53" s="5" t="s">
        <v>388</v>
      </c>
      <c r="C53" s="16" t="s">
        <v>389</v>
      </c>
      <c r="D53" s="5" t="s">
        <v>23</v>
      </c>
      <c r="E53" s="5" t="s">
        <v>390</v>
      </c>
      <c r="F53" s="5" t="s">
        <v>391</v>
      </c>
      <c r="G53" s="5" t="s">
        <v>392</v>
      </c>
      <c r="H53" s="5">
        <v>6</v>
      </c>
      <c r="I53" s="5">
        <v>4</v>
      </c>
      <c r="J53" s="5">
        <v>0</v>
      </c>
      <c r="K53" s="5">
        <v>4</v>
      </c>
      <c r="L53" s="5">
        <v>3</v>
      </c>
      <c r="M53" s="5">
        <f t="shared" si="0"/>
        <v>17</v>
      </c>
      <c r="N53" s="17">
        <f t="shared" si="1"/>
        <v>19.01565995525727</v>
      </c>
      <c r="O53" s="21"/>
    </row>
    <row r="54" spans="1:15" s="2" customFormat="1" ht="12.75" customHeight="1">
      <c r="A54" s="15">
        <v>54</v>
      </c>
      <c r="B54" s="5" t="s">
        <v>393</v>
      </c>
      <c r="C54" s="16" t="s">
        <v>394</v>
      </c>
      <c r="D54" s="5" t="s">
        <v>15</v>
      </c>
      <c r="E54" s="5" t="s">
        <v>395</v>
      </c>
      <c r="F54" s="5" t="s">
        <v>396</v>
      </c>
      <c r="G54" s="5" t="s">
        <v>397</v>
      </c>
      <c r="H54" s="5">
        <v>6</v>
      </c>
      <c r="I54" s="5">
        <v>4</v>
      </c>
      <c r="J54" s="5">
        <v>0</v>
      </c>
      <c r="K54" s="5">
        <v>3</v>
      </c>
      <c r="L54" s="5">
        <v>3</v>
      </c>
      <c r="M54" s="5">
        <f t="shared" si="0"/>
        <v>16</v>
      </c>
      <c r="N54" s="17">
        <f t="shared" si="1"/>
        <v>17.897091722595075</v>
      </c>
      <c r="O54" s="21"/>
    </row>
    <row r="55" spans="1:15" s="2" customFormat="1" ht="12.75" customHeight="1">
      <c r="A55" s="15">
        <v>55</v>
      </c>
      <c r="B55" s="5" t="s">
        <v>398</v>
      </c>
      <c r="C55" s="16" t="s">
        <v>399</v>
      </c>
      <c r="D55" s="5" t="s">
        <v>15</v>
      </c>
      <c r="E55" s="5" t="s">
        <v>135</v>
      </c>
      <c r="F55" s="5" t="s">
        <v>136</v>
      </c>
      <c r="G55" s="5" t="s">
        <v>400</v>
      </c>
      <c r="H55" s="5">
        <v>6</v>
      </c>
      <c r="I55" s="5">
        <v>1</v>
      </c>
      <c r="J55" s="5">
        <v>0</v>
      </c>
      <c r="K55" s="5">
        <v>0</v>
      </c>
      <c r="L55" s="5">
        <v>8</v>
      </c>
      <c r="M55" s="5">
        <f t="shared" si="0"/>
        <v>15</v>
      </c>
      <c r="N55" s="17">
        <f t="shared" si="1"/>
        <v>16.778523489932883</v>
      </c>
      <c r="O55" s="21"/>
    </row>
    <row r="56" spans="1:15" s="2" customFormat="1" ht="12.75" customHeight="1">
      <c r="A56" s="15">
        <v>56</v>
      </c>
      <c r="B56" s="10" t="s">
        <v>401</v>
      </c>
      <c r="C56" s="23" t="s">
        <v>402</v>
      </c>
      <c r="D56" s="5" t="s">
        <v>23</v>
      </c>
      <c r="E56" s="10" t="s">
        <v>403</v>
      </c>
      <c r="F56" s="5" t="s">
        <v>28</v>
      </c>
      <c r="G56" s="10" t="s">
        <v>404</v>
      </c>
      <c r="H56" s="10">
        <v>9</v>
      </c>
      <c r="I56" s="10">
        <v>2</v>
      </c>
      <c r="J56" s="10">
        <v>0</v>
      </c>
      <c r="K56" s="10">
        <v>3</v>
      </c>
      <c r="L56" s="10">
        <v>1</v>
      </c>
      <c r="M56" s="5">
        <f t="shared" si="0"/>
        <v>15</v>
      </c>
      <c r="N56" s="17">
        <f t="shared" si="1"/>
        <v>16.778523489932883</v>
      </c>
      <c r="O56" s="21"/>
    </row>
    <row r="57" spans="1:15" s="2" customFormat="1" ht="12.75" customHeight="1">
      <c r="A57" s="15">
        <v>57</v>
      </c>
      <c r="B57" s="43" t="s">
        <v>405</v>
      </c>
      <c r="C57" s="44" t="s">
        <v>406</v>
      </c>
      <c r="D57" s="5" t="s">
        <v>31</v>
      </c>
      <c r="E57" s="43" t="s">
        <v>52</v>
      </c>
      <c r="F57" s="43" t="s">
        <v>407</v>
      </c>
      <c r="G57" s="43" t="s">
        <v>408</v>
      </c>
      <c r="H57" s="5">
        <v>3</v>
      </c>
      <c r="I57" s="5">
        <v>4</v>
      </c>
      <c r="J57" s="5">
        <v>3</v>
      </c>
      <c r="K57" s="5">
        <v>2</v>
      </c>
      <c r="L57" s="5">
        <v>3</v>
      </c>
      <c r="M57" s="5">
        <f t="shared" si="0"/>
        <v>15</v>
      </c>
      <c r="N57" s="17">
        <f t="shared" si="1"/>
        <v>16.778523489932883</v>
      </c>
      <c r="O57" s="21"/>
    </row>
    <row r="58" spans="1:15" s="2" customFormat="1" ht="12.75" customHeight="1">
      <c r="A58" s="15">
        <v>58</v>
      </c>
      <c r="B58" s="5" t="s">
        <v>409</v>
      </c>
      <c r="C58" s="16" t="s">
        <v>410</v>
      </c>
      <c r="D58" s="5" t="s">
        <v>23</v>
      </c>
      <c r="E58" s="5" t="s">
        <v>352</v>
      </c>
      <c r="F58" s="5" t="s">
        <v>14</v>
      </c>
      <c r="G58" s="5" t="s">
        <v>353</v>
      </c>
      <c r="H58" s="5">
        <v>0</v>
      </c>
      <c r="I58" s="5">
        <v>2</v>
      </c>
      <c r="J58" s="5">
        <v>5</v>
      </c>
      <c r="K58" s="5">
        <v>4</v>
      </c>
      <c r="L58" s="5">
        <v>3.5</v>
      </c>
      <c r="M58" s="5">
        <f t="shared" si="0"/>
        <v>14.5</v>
      </c>
      <c r="N58" s="17">
        <f t="shared" si="1"/>
        <v>16.219239373601788</v>
      </c>
      <c r="O58" s="21"/>
    </row>
    <row r="59" spans="1:15" s="2" customFormat="1" ht="12.75" customHeight="1">
      <c r="A59" s="15">
        <v>59</v>
      </c>
      <c r="B59" s="5" t="s">
        <v>411</v>
      </c>
      <c r="C59" s="16" t="s">
        <v>412</v>
      </c>
      <c r="D59" s="5" t="s">
        <v>31</v>
      </c>
      <c r="E59" s="5" t="s">
        <v>2</v>
      </c>
      <c r="F59" s="5" t="s">
        <v>69</v>
      </c>
      <c r="G59" s="5" t="s">
        <v>413</v>
      </c>
      <c r="H59" s="5">
        <v>9</v>
      </c>
      <c r="I59" s="5">
        <v>0</v>
      </c>
      <c r="J59" s="5">
        <v>0</v>
      </c>
      <c r="K59" s="5">
        <v>0</v>
      </c>
      <c r="L59" s="5">
        <v>5</v>
      </c>
      <c r="M59" s="5">
        <f t="shared" si="0"/>
        <v>14</v>
      </c>
      <c r="N59" s="17">
        <f t="shared" si="1"/>
        <v>15.659955257270692</v>
      </c>
      <c r="O59" s="21"/>
    </row>
    <row r="60" spans="1:15" s="2" customFormat="1" ht="12.75" customHeight="1">
      <c r="A60" s="15">
        <v>60</v>
      </c>
      <c r="B60" s="10" t="s">
        <v>414</v>
      </c>
      <c r="C60" s="23" t="s">
        <v>415</v>
      </c>
      <c r="D60" s="5" t="s">
        <v>23</v>
      </c>
      <c r="E60" s="10" t="s">
        <v>403</v>
      </c>
      <c r="F60" s="5" t="s">
        <v>28</v>
      </c>
      <c r="G60" s="10" t="s">
        <v>404</v>
      </c>
      <c r="H60" s="10">
        <v>3</v>
      </c>
      <c r="I60" s="10">
        <v>0</v>
      </c>
      <c r="J60" s="10">
        <v>0</v>
      </c>
      <c r="K60" s="10">
        <v>2</v>
      </c>
      <c r="L60" s="10">
        <v>7</v>
      </c>
      <c r="M60" s="5">
        <f t="shared" si="0"/>
        <v>12</v>
      </c>
      <c r="N60" s="17">
        <f t="shared" si="1"/>
        <v>13.422818791946309</v>
      </c>
      <c r="O60" s="21"/>
    </row>
    <row r="61" spans="1:15" s="2" customFormat="1" ht="12.75" customHeight="1">
      <c r="A61" s="15">
        <v>61</v>
      </c>
      <c r="B61" s="5" t="s">
        <v>416</v>
      </c>
      <c r="C61" s="16" t="s">
        <v>417</v>
      </c>
      <c r="D61" s="5" t="s">
        <v>15</v>
      </c>
      <c r="E61" s="5" t="s">
        <v>126</v>
      </c>
      <c r="F61" s="5" t="s">
        <v>127</v>
      </c>
      <c r="G61" s="5" t="s">
        <v>342</v>
      </c>
      <c r="H61" s="5">
        <v>5</v>
      </c>
      <c r="I61" s="5">
        <v>4</v>
      </c>
      <c r="J61" s="5">
        <v>0</v>
      </c>
      <c r="K61" s="5">
        <v>0</v>
      </c>
      <c r="L61" s="5">
        <v>3</v>
      </c>
      <c r="M61" s="5">
        <f t="shared" si="0"/>
        <v>12</v>
      </c>
      <c r="N61" s="17">
        <f t="shared" si="1"/>
        <v>13.422818791946309</v>
      </c>
      <c r="O61" s="21"/>
    </row>
    <row r="62" spans="1:15" s="2" customFormat="1" ht="12.75" customHeight="1">
      <c r="A62" s="15">
        <v>62</v>
      </c>
      <c r="B62" s="5" t="s">
        <v>418</v>
      </c>
      <c r="C62" s="16" t="s">
        <v>419</v>
      </c>
      <c r="D62" s="5" t="s">
        <v>15</v>
      </c>
      <c r="E62" s="5" t="s">
        <v>68</v>
      </c>
      <c r="F62" s="5" t="s">
        <v>69</v>
      </c>
      <c r="G62" s="5" t="s">
        <v>294</v>
      </c>
      <c r="H62" s="5">
        <v>0</v>
      </c>
      <c r="I62" s="5">
        <v>3</v>
      </c>
      <c r="J62" s="5">
        <v>0</v>
      </c>
      <c r="K62" s="5">
        <v>8</v>
      </c>
      <c r="L62" s="5">
        <v>0</v>
      </c>
      <c r="M62" s="5">
        <f t="shared" si="0"/>
        <v>11</v>
      </c>
      <c r="N62" s="17">
        <f t="shared" si="1"/>
        <v>12.304250559284116</v>
      </c>
      <c r="O62" s="21"/>
    </row>
    <row r="63" spans="1:15" s="2" customFormat="1" ht="12.75" customHeight="1">
      <c r="A63" s="15">
        <v>63</v>
      </c>
      <c r="B63" s="5" t="s">
        <v>420</v>
      </c>
      <c r="C63" s="16" t="s">
        <v>421</v>
      </c>
      <c r="D63" s="5" t="s">
        <v>15</v>
      </c>
      <c r="E63" s="5" t="s">
        <v>68</v>
      </c>
      <c r="F63" s="5" t="s">
        <v>69</v>
      </c>
      <c r="G63" s="5" t="s">
        <v>70</v>
      </c>
      <c r="H63" s="5">
        <v>0</v>
      </c>
      <c r="I63" s="5">
        <v>3</v>
      </c>
      <c r="J63" s="5">
        <v>0</v>
      </c>
      <c r="K63" s="5">
        <v>2</v>
      </c>
      <c r="L63" s="5">
        <v>6</v>
      </c>
      <c r="M63" s="5">
        <f t="shared" si="0"/>
        <v>11</v>
      </c>
      <c r="N63" s="17">
        <f t="shared" si="1"/>
        <v>12.304250559284116</v>
      </c>
      <c r="O63" s="21"/>
    </row>
    <row r="64" spans="1:15" s="2" customFormat="1" ht="12.75" customHeight="1">
      <c r="A64" s="15">
        <v>64</v>
      </c>
      <c r="B64" s="43" t="s">
        <v>422</v>
      </c>
      <c r="C64" s="44" t="s">
        <v>423</v>
      </c>
      <c r="D64" s="5" t="s">
        <v>31</v>
      </c>
      <c r="E64" s="43" t="s">
        <v>52</v>
      </c>
      <c r="F64" s="43" t="s">
        <v>407</v>
      </c>
      <c r="G64" s="43" t="s">
        <v>408</v>
      </c>
      <c r="H64" s="5">
        <v>0</v>
      </c>
      <c r="I64" s="5">
        <v>4</v>
      </c>
      <c r="J64" s="5">
        <v>0</v>
      </c>
      <c r="K64" s="5">
        <v>5</v>
      </c>
      <c r="L64" s="5">
        <v>2</v>
      </c>
      <c r="M64" s="5">
        <f t="shared" si="0"/>
        <v>11</v>
      </c>
      <c r="N64" s="17">
        <f t="shared" si="1"/>
        <v>12.304250559284116</v>
      </c>
      <c r="O64" s="21"/>
    </row>
    <row r="65" spans="1:15" s="2" customFormat="1" ht="12.75" customHeight="1">
      <c r="A65" s="15">
        <v>65</v>
      </c>
      <c r="B65" s="5" t="s">
        <v>424</v>
      </c>
      <c r="C65" s="16" t="s">
        <v>425</v>
      </c>
      <c r="D65" s="5" t="s">
        <v>23</v>
      </c>
      <c r="E65" s="5" t="s">
        <v>24</v>
      </c>
      <c r="F65" s="5" t="s">
        <v>25</v>
      </c>
      <c r="G65" s="5" t="s">
        <v>304</v>
      </c>
      <c r="H65" s="5">
        <v>0</v>
      </c>
      <c r="I65" s="5">
        <v>2</v>
      </c>
      <c r="J65" s="5">
        <v>3</v>
      </c>
      <c r="K65" s="5">
        <v>4</v>
      </c>
      <c r="L65" s="5">
        <v>2</v>
      </c>
      <c r="M65" s="5">
        <f aca="true" t="shared" si="2" ref="M65:M85">SUM(H65:L65)</f>
        <v>11</v>
      </c>
      <c r="N65" s="17">
        <f aca="true" t="shared" si="3" ref="N65:N85">M65/89.4*100</f>
        <v>12.304250559284116</v>
      </c>
      <c r="O65" s="21"/>
    </row>
    <row r="66" spans="1:15" s="2" customFormat="1" ht="12.75" customHeight="1">
      <c r="A66" s="15">
        <v>66</v>
      </c>
      <c r="B66" s="5" t="s">
        <v>426</v>
      </c>
      <c r="C66" s="16" t="s">
        <v>427</v>
      </c>
      <c r="D66" s="5" t="s">
        <v>15</v>
      </c>
      <c r="E66" s="5" t="s">
        <v>16</v>
      </c>
      <c r="F66" s="5" t="s">
        <v>14</v>
      </c>
      <c r="G66" s="5" t="s">
        <v>271</v>
      </c>
      <c r="H66" s="5">
        <v>3</v>
      </c>
      <c r="I66" s="5">
        <v>0</v>
      </c>
      <c r="J66" s="5">
        <v>0</v>
      </c>
      <c r="K66" s="5">
        <v>0</v>
      </c>
      <c r="L66" s="5">
        <v>7</v>
      </c>
      <c r="M66" s="5">
        <f t="shared" si="2"/>
        <v>10</v>
      </c>
      <c r="N66" s="17">
        <f t="shared" si="3"/>
        <v>11.185682326621924</v>
      </c>
      <c r="O66" s="21"/>
    </row>
    <row r="67" spans="1:15" s="46" customFormat="1" ht="12.75" customHeight="1">
      <c r="A67" s="15">
        <v>67</v>
      </c>
      <c r="B67" s="9" t="s">
        <v>428</v>
      </c>
      <c r="C67" s="20" t="s">
        <v>429</v>
      </c>
      <c r="D67" s="5" t="s">
        <v>31</v>
      </c>
      <c r="E67" s="9" t="s">
        <v>120</v>
      </c>
      <c r="F67" s="9" t="s">
        <v>121</v>
      </c>
      <c r="G67" s="9" t="s">
        <v>430</v>
      </c>
      <c r="H67" s="9">
        <v>0</v>
      </c>
      <c r="I67" s="9">
        <v>4</v>
      </c>
      <c r="J67" s="9">
        <v>0</v>
      </c>
      <c r="K67" s="9">
        <v>0</v>
      </c>
      <c r="L67" s="9">
        <v>5</v>
      </c>
      <c r="M67" s="5">
        <f t="shared" si="2"/>
        <v>9</v>
      </c>
      <c r="N67" s="17">
        <f t="shared" si="3"/>
        <v>10.06711409395973</v>
      </c>
      <c r="O67" s="45"/>
    </row>
    <row r="68" spans="1:15" s="2" customFormat="1" ht="12.75" customHeight="1">
      <c r="A68" s="15">
        <v>68</v>
      </c>
      <c r="B68" s="5" t="s">
        <v>431</v>
      </c>
      <c r="C68" s="16" t="s">
        <v>432</v>
      </c>
      <c r="D68" s="5" t="s">
        <v>22</v>
      </c>
      <c r="E68" s="5" t="s">
        <v>433</v>
      </c>
      <c r="F68" s="5" t="s">
        <v>434</v>
      </c>
      <c r="G68" s="5" t="s">
        <v>435</v>
      </c>
      <c r="H68" s="5">
        <v>6</v>
      </c>
      <c r="I68" s="5">
        <v>1</v>
      </c>
      <c r="J68" s="5">
        <v>0</v>
      </c>
      <c r="K68" s="5">
        <v>0</v>
      </c>
      <c r="L68" s="5">
        <v>2</v>
      </c>
      <c r="M68" s="5">
        <f t="shared" si="2"/>
        <v>9</v>
      </c>
      <c r="N68" s="17">
        <f t="shared" si="3"/>
        <v>10.06711409395973</v>
      </c>
      <c r="O68" s="21"/>
    </row>
    <row r="69" spans="1:15" s="2" customFormat="1" ht="12.75" customHeight="1">
      <c r="A69" s="15">
        <v>69</v>
      </c>
      <c r="B69" s="5" t="s">
        <v>436</v>
      </c>
      <c r="C69" s="16" t="s">
        <v>437</v>
      </c>
      <c r="D69" s="5" t="s">
        <v>15</v>
      </c>
      <c r="E69" s="5" t="s">
        <v>126</v>
      </c>
      <c r="F69" s="5" t="s">
        <v>127</v>
      </c>
      <c r="G69" s="5" t="s">
        <v>342</v>
      </c>
      <c r="H69" s="5">
        <v>1.8</v>
      </c>
      <c r="I69" s="5">
        <v>0</v>
      </c>
      <c r="J69" s="5">
        <v>2</v>
      </c>
      <c r="K69" s="5">
        <v>2</v>
      </c>
      <c r="L69" s="5">
        <v>2</v>
      </c>
      <c r="M69" s="5">
        <f t="shared" si="2"/>
        <v>7.8</v>
      </c>
      <c r="N69" s="17">
        <f t="shared" si="3"/>
        <v>8.724832214765101</v>
      </c>
      <c r="O69" s="21"/>
    </row>
    <row r="70" spans="1:15" s="2" customFormat="1" ht="12.75" customHeight="1">
      <c r="A70" s="15">
        <v>70</v>
      </c>
      <c r="B70" s="5" t="s">
        <v>438</v>
      </c>
      <c r="C70" s="16" t="s">
        <v>439</v>
      </c>
      <c r="D70" s="5" t="s">
        <v>23</v>
      </c>
      <c r="E70" s="5" t="s">
        <v>352</v>
      </c>
      <c r="F70" s="5" t="s">
        <v>14</v>
      </c>
      <c r="G70" s="5" t="s">
        <v>356</v>
      </c>
      <c r="H70" s="5">
        <v>0</v>
      </c>
      <c r="I70" s="5">
        <v>3</v>
      </c>
      <c r="J70" s="5">
        <v>0</v>
      </c>
      <c r="K70" s="5">
        <v>0</v>
      </c>
      <c r="L70" s="5">
        <v>4.5</v>
      </c>
      <c r="M70" s="5">
        <f t="shared" si="2"/>
        <v>7.5</v>
      </c>
      <c r="N70" s="17">
        <f t="shared" si="3"/>
        <v>8.389261744966442</v>
      </c>
      <c r="O70" s="21"/>
    </row>
    <row r="71" spans="1:15" s="2" customFormat="1" ht="12.75" customHeight="1">
      <c r="A71" s="15">
        <v>71</v>
      </c>
      <c r="B71" s="5" t="s">
        <v>440</v>
      </c>
      <c r="C71" s="16" t="s">
        <v>441</v>
      </c>
      <c r="D71" s="5" t="s">
        <v>46</v>
      </c>
      <c r="E71" s="5" t="s">
        <v>142</v>
      </c>
      <c r="F71" s="5" t="s">
        <v>47</v>
      </c>
      <c r="G71" s="5" t="s">
        <v>312</v>
      </c>
      <c r="H71" s="5">
        <v>3</v>
      </c>
      <c r="I71" s="5">
        <v>0</v>
      </c>
      <c r="J71" s="5">
        <v>0</v>
      </c>
      <c r="K71" s="5">
        <v>2</v>
      </c>
      <c r="L71" s="5">
        <v>2</v>
      </c>
      <c r="M71" s="5">
        <f t="shared" si="2"/>
        <v>7</v>
      </c>
      <c r="N71" s="17">
        <f t="shared" si="3"/>
        <v>7.829977628635346</v>
      </c>
      <c r="O71" s="21"/>
    </row>
    <row r="72" spans="1:15" s="2" customFormat="1" ht="12.75" customHeight="1">
      <c r="A72" s="15">
        <v>72</v>
      </c>
      <c r="B72" s="5" t="s">
        <v>442</v>
      </c>
      <c r="C72" s="16" t="s">
        <v>443</v>
      </c>
      <c r="D72" s="5" t="s">
        <v>15</v>
      </c>
      <c r="E72" s="5" t="s">
        <v>126</v>
      </c>
      <c r="F72" s="5" t="s">
        <v>127</v>
      </c>
      <c r="G72" s="5" t="s">
        <v>342</v>
      </c>
      <c r="H72" s="5">
        <v>0</v>
      </c>
      <c r="I72" s="5">
        <v>0</v>
      </c>
      <c r="J72" s="5">
        <v>0</v>
      </c>
      <c r="K72" s="5">
        <v>2</v>
      </c>
      <c r="L72" s="5">
        <v>5</v>
      </c>
      <c r="M72" s="5">
        <f t="shared" si="2"/>
        <v>7</v>
      </c>
      <c r="N72" s="17">
        <f t="shared" si="3"/>
        <v>7.829977628635346</v>
      </c>
      <c r="O72" s="21"/>
    </row>
    <row r="73" spans="1:15" s="2" customFormat="1" ht="12.75" customHeight="1">
      <c r="A73" s="15">
        <v>73</v>
      </c>
      <c r="B73" s="5" t="s">
        <v>444</v>
      </c>
      <c r="C73" s="16" t="s">
        <v>445</v>
      </c>
      <c r="D73" s="5" t="s">
        <v>15</v>
      </c>
      <c r="E73" s="5" t="s">
        <v>52</v>
      </c>
      <c r="F73" s="5" t="s">
        <v>64</v>
      </c>
      <c r="G73" s="5" t="s">
        <v>309</v>
      </c>
      <c r="H73" s="5">
        <v>0</v>
      </c>
      <c r="I73" s="5">
        <v>2</v>
      </c>
      <c r="J73" s="5">
        <v>0</v>
      </c>
      <c r="K73" s="5">
        <v>0</v>
      </c>
      <c r="L73" s="5">
        <v>4</v>
      </c>
      <c r="M73" s="5">
        <f t="shared" si="2"/>
        <v>6</v>
      </c>
      <c r="N73" s="17">
        <f t="shared" si="3"/>
        <v>6.7114093959731544</v>
      </c>
      <c r="O73" s="21"/>
    </row>
    <row r="74" spans="1:15" ht="12.75" customHeight="1">
      <c r="A74" s="15">
        <v>74</v>
      </c>
      <c r="B74" s="5" t="s">
        <v>446</v>
      </c>
      <c r="C74" s="16" t="s">
        <v>447</v>
      </c>
      <c r="D74" s="5" t="s">
        <v>23</v>
      </c>
      <c r="E74" s="5" t="s">
        <v>318</v>
      </c>
      <c r="F74" s="5" t="s">
        <v>319</v>
      </c>
      <c r="G74" s="5" t="s">
        <v>320</v>
      </c>
      <c r="H74" s="5">
        <v>0</v>
      </c>
      <c r="I74" s="5">
        <v>0</v>
      </c>
      <c r="J74" s="5">
        <v>0</v>
      </c>
      <c r="K74" s="5">
        <v>1</v>
      </c>
      <c r="L74" s="5">
        <v>5</v>
      </c>
      <c r="M74" s="5">
        <f t="shared" si="2"/>
        <v>6</v>
      </c>
      <c r="N74" s="17">
        <f t="shared" si="3"/>
        <v>6.7114093959731544</v>
      </c>
      <c r="O74" s="18"/>
    </row>
    <row r="75" spans="1:15" s="2" customFormat="1" ht="12.75" customHeight="1">
      <c r="A75" s="15">
        <v>75</v>
      </c>
      <c r="B75" s="5" t="s">
        <v>448</v>
      </c>
      <c r="C75" s="16" t="s">
        <v>449</v>
      </c>
      <c r="D75" s="5" t="s">
        <v>450</v>
      </c>
      <c r="E75" s="5" t="s">
        <v>451</v>
      </c>
      <c r="F75" s="5" t="s">
        <v>25</v>
      </c>
      <c r="G75" s="5" t="s">
        <v>452</v>
      </c>
      <c r="H75" s="5">
        <v>0</v>
      </c>
      <c r="I75" s="5">
        <v>0</v>
      </c>
      <c r="J75" s="5">
        <v>3</v>
      </c>
      <c r="K75" s="5">
        <v>2</v>
      </c>
      <c r="L75" s="5">
        <v>1</v>
      </c>
      <c r="M75" s="5">
        <f t="shared" si="2"/>
        <v>6</v>
      </c>
      <c r="N75" s="17">
        <f t="shared" si="3"/>
        <v>6.7114093959731544</v>
      </c>
      <c r="O75" s="21"/>
    </row>
    <row r="76" spans="1:15" s="2" customFormat="1" ht="12.75" customHeight="1">
      <c r="A76" s="15">
        <v>76</v>
      </c>
      <c r="B76" s="5" t="s">
        <v>453</v>
      </c>
      <c r="C76" s="16">
        <v>1020</v>
      </c>
      <c r="D76" s="5" t="s">
        <v>450</v>
      </c>
      <c r="E76" s="5" t="s">
        <v>454</v>
      </c>
      <c r="F76" s="5" t="s">
        <v>455</v>
      </c>
      <c r="G76" s="5" t="s">
        <v>456</v>
      </c>
      <c r="H76" s="5">
        <v>0</v>
      </c>
      <c r="I76" s="5">
        <v>0</v>
      </c>
      <c r="J76" s="5">
        <v>0</v>
      </c>
      <c r="K76" s="5">
        <v>5</v>
      </c>
      <c r="L76" s="5">
        <v>0</v>
      </c>
      <c r="M76" s="5">
        <f t="shared" si="2"/>
        <v>5</v>
      </c>
      <c r="N76" s="17">
        <f t="shared" si="3"/>
        <v>5.592841163310962</v>
      </c>
      <c r="O76" s="21"/>
    </row>
    <row r="77" spans="1:15" ht="12.75" customHeight="1">
      <c r="A77" s="15">
        <v>77</v>
      </c>
      <c r="B77" s="47" t="s">
        <v>457</v>
      </c>
      <c r="C77" s="48" t="s">
        <v>458</v>
      </c>
      <c r="D77" s="49" t="s">
        <v>23</v>
      </c>
      <c r="E77" s="47" t="s">
        <v>459</v>
      </c>
      <c r="F77" s="49" t="s">
        <v>460</v>
      </c>
      <c r="G77" s="47" t="s">
        <v>461</v>
      </c>
      <c r="H77" s="47">
        <v>5</v>
      </c>
      <c r="I77" s="47">
        <v>0</v>
      </c>
      <c r="J77" s="47">
        <v>0</v>
      </c>
      <c r="K77" s="47">
        <v>0</v>
      </c>
      <c r="L77" s="47">
        <v>0</v>
      </c>
      <c r="M77" s="5">
        <f t="shared" si="2"/>
        <v>5</v>
      </c>
      <c r="N77" s="17">
        <f t="shared" si="3"/>
        <v>5.592841163310962</v>
      </c>
      <c r="O77" s="18"/>
    </row>
    <row r="78" spans="1:15" s="2" customFormat="1" ht="12.75" customHeight="1">
      <c r="A78" s="15">
        <v>78</v>
      </c>
      <c r="B78" s="5" t="s">
        <v>462</v>
      </c>
      <c r="C78" s="16" t="s">
        <v>463</v>
      </c>
      <c r="D78" s="5" t="s">
        <v>22</v>
      </c>
      <c r="E78" s="5" t="s">
        <v>433</v>
      </c>
      <c r="F78" s="5" t="s">
        <v>434</v>
      </c>
      <c r="G78" s="5" t="s">
        <v>464</v>
      </c>
      <c r="H78" s="5">
        <v>0</v>
      </c>
      <c r="I78" s="5">
        <v>0</v>
      </c>
      <c r="J78" s="5">
        <v>0</v>
      </c>
      <c r="K78" s="5">
        <v>4</v>
      </c>
      <c r="L78" s="5">
        <v>0</v>
      </c>
      <c r="M78" s="5">
        <f t="shared" si="2"/>
        <v>4</v>
      </c>
      <c r="N78" s="17">
        <f t="shared" si="3"/>
        <v>4.474272930648769</v>
      </c>
      <c r="O78" s="21"/>
    </row>
    <row r="79" spans="1:15" s="51" customFormat="1" ht="12.75" customHeight="1">
      <c r="A79" s="15">
        <v>79</v>
      </c>
      <c r="B79" s="5" t="s">
        <v>465</v>
      </c>
      <c r="C79" s="16" t="s">
        <v>466</v>
      </c>
      <c r="D79" s="5" t="s">
        <v>31</v>
      </c>
      <c r="E79" s="5" t="s">
        <v>467</v>
      </c>
      <c r="F79" s="5" t="s">
        <v>69</v>
      </c>
      <c r="G79" s="5" t="s">
        <v>468</v>
      </c>
      <c r="H79" s="5">
        <v>0</v>
      </c>
      <c r="I79" s="5">
        <v>0</v>
      </c>
      <c r="J79" s="5">
        <v>0</v>
      </c>
      <c r="K79" s="5">
        <v>0</v>
      </c>
      <c r="L79" s="5">
        <v>3</v>
      </c>
      <c r="M79" s="5">
        <f t="shared" si="2"/>
        <v>3</v>
      </c>
      <c r="N79" s="17">
        <f t="shared" si="3"/>
        <v>3.3557046979865772</v>
      </c>
      <c r="O79" s="50"/>
    </row>
    <row r="80" spans="1:15" s="2" customFormat="1" ht="12.75" customHeight="1">
      <c r="A80" s="15">
        <v>80</v>
      </c>
      <c r="B80" s="5" t="s">
        <v>469</v>
      </c>
      <c r="C80" s="16" t="s">
        <v>470</v>
      </c>
      <c r="D80" s="5"/>
      <c r="E80" s="5" t="s">
        <v>114</v>
      </c>
      <c r="F80" s="5" t="s">
        <v>115</v>
      </c>
      <c r="G80" s="5" t="s">
        <v>471</v>
      </c>
      <c r="H80" s="5">
        <v>2</v>
      </c>
      <c r="I80" s="5">
        <v>1</v>
      </c>
      <c r="J80" s="5">
        <v>0</v>
      </c>
      <c r="K80" s="5">
        <v>0</v>
      </c>
      <c r="L80" s="5">
        <v>0</v>
      </c>
      <c r="M80" s="5">
        <f t="shared" si="2"/>
        <v>3</v>
      </c>
      <c r="N80" s="17">
        <f t="shared" si="3"/>
        <v>3.3557046979865772</v>
      </c>
      <c r="O80" s="21"/>
    </row>
    <row r="81" spans="1:15" s="51" customFormat="1" ht="12.75" customHeight="1">
      <c r="A81" s="15">
        <v>81</v>
      </c>
      <c r="B81" s="5" t="s">
        <v>472</v>
      </c>
      <c r="C81" s="16" t="s">
        <v>473</v>
      </c>
      <c r="D81" s="5" t="s">
        <v>15</v>
      </c>
      <c r="E81" s="5" t="s">
        <v>16</v>
      </c>
      <c r="F81" s="5" t="s">
        <v>14</v>
      </c>
      <c r="G81" s="5" t="s">
        <v>271</v>
      </c>
      <c r="H81" s="5">
        <v>0</v>
      </c>
      <c r="I81" s="5">
        <v>0</v>
      </c>
      <c r="J81" s="5">
        <v>0</v>
      </c>
      <c r="K81" s="5">
        <v>0</v>
      </c>
      <c r="L81" s="5">
        <v>2</v>
      </c>
      <c r="M81" s="5">
        <f t="shared" si="2"/>
        <v>2</v>
      </c>
      <c r="N81" s="17">
        <f t="shared" si="3"/>
        <v>2.2371364653243844</v>
      </c>
      <c r="O81" s="50"/>
    </row>
    <row r="82" spans="1:15" s="51" customFormat="1" ht="12.75" customHeight="1">
      <c r="A82" s="15">
        <v>82</v>
      </c>
      <c r="B82" s="5" t="s">
        <v>474</v>
      </c>
      <c r="C82" s="16" t="s">
        <v>475</v>
      </c>
      <c r="D82" s="5" t="s">
        <v>450</v>
      </c>
      <c r="E82" s="5" t="s">
        <v>476</v>
      </c>
      <c r="F82" s="5" t="s">
        <v>136</v>
      </c>
      <c r="G82" s="5" t="s">
        <v>477</v>
      </c>
      <c r="H82" s="5">
        <v>2</v>
      </c>
      <c r="I82" s="5">
        <v>0</v>
      </c>
      <c r="J82" s="5">
        <v>0</v>
      </c>
      <c r="K82" s="5">
        <v>0</v>
      </c>
      <c r="L82" s="5">
        <v>0</v>
      </c>
      <c r="M82" s="5">
        <f t="shared" si="2"/>
        <v>2</v>
      </c>
      <c r="N82" s="17">
        <f t="shared" si="3"/>
        <v>2.2371364653243844</v>
      </c>
      <c r="O82" s="50"/>
    </row>
    <row r="83" spans="1:15" s="51" customFormat="1" ht="12.75" customHeight="1">
      <c r="A83" s="15">
        <v>83</v>
      </c>
      <c r="B83" s="5" t="s">
        <v>478</v>
      </c>
      <c r="C83" s="16" t="s">
        <v>479</v>
      </c>
      <c r="D83" s="5" t="s">
        <v>450</v>
      </c>
      <c r="E83" s="5" t="s">
        <v>476</v>
      </c>
      <c r="F83" s="5" t="s">
        <v>136</v>
      </c>
      <c r="G83" s="5" t="s">
        <v>477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f t="shared" si="2"/>
        <v>2</v>
      </c>
      <c r="N83" s="17">
        <f t="shared" si="3"/>
        <v>2.2371364653243844</v>
      </c>
      <c r="O83" s="50"/>
    </row>
    <row r="84" spans="1:15" ht="12.75">
      <c r="A84" s="15">
        <v>84</v>
      </c>
      <c r="B84" s="5" t="s">
        <v>480</v>
      </c>
      <c r="C84" s="16" t="s">
        <v>481</v>
      </c>
      <c r="D84" s="5" t="s">
        <v>450</v>
      </c>
      <c r="E84" s="49" t="s">
        <v>451</v>
      </c>
      <c r="F84" s="5" t="s">
        <v>25</v>
      </c>
      <c r="G84" s="5" t="s">
        <v>452</v>
      </c>
      <c r="H84" s="5">
        <v>0</v>
      </c>
      <c r="I84" s="5">
        <v>0</v>
      </c>
      <c r="J84" s="5">
        <v>0</v>
      </c>
      <c r="K84" s="5">
        <v>1</v>
      </c>
      <c r="L84" s="5">
        <v>0</v>
      </c>
      <c r="M84" s="5">
        <f t="shared" si="2"/>
        <v>1</v>
      </c>
      <c r="N84" s="17">
        <f t="shared" si="3"/>
        <v>1.1185682326621922</v>
      </c>
      <c r="O84" s="18"/>
    </row>
    <row r="85" spans="1:15" ht="13.5" thickBot="1">
      <c r="A85" s="52">
        <v>85</v>
      </c>
      <c r="B85" s="6" t="s">
        <v>482</v>
      </c>
      <c r="C85" s="53" t="s">
        <v>483</v>
      </c>
      <c r="D85" s="6" t="s">
        <v>31</v>
      </c>
      <c r="E85" s="6" t="s">
        <v>484</v>
      </c>
      <c r="F85" s="6" t="s">
        <v>485</v>
      </c>
      <c r="G85" s="6" t="s">
        <v>486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f t="shared" si="2"/>
        <v>0</v>
      </c>
      <c r="N85" s="26">
        <f t="shared" si="3"/>
        <v>0</v>
      </c>
      <c r="O85" s="27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1"/>
    </row>
    <row r="87" spans="1:15" s="38" customFormat="1" ht="12.75">
      <c r="A87" s="13"/>
      <c r="B87" s="65" t="s">
        <v>239</v>
      </c>
      <c r="C87" s="65"/>
      <c r="D87" s="65"/>
      <c r="E87" s="65"/>
      <c r="F87" s="13"/>
      <c r="G87" s="13"/>
      <c r="H87" s="13"/>
      <c r="I87" s="13"/>
      <c r="J87" s="13"/>
      <c r="K87" s="13"/>
      <c r="L87" s="13"/>
      <c r="M87" s="13"/>
      <c r="O87" s="39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1"/>
    </row>
    <row r="89" spans="1:15" s="51" customFormat="1" ht="12.75">
      <c r="A89" s="3"/>
      <c r="B89" s="2" t="s">
        <v>487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54"/>
    </row>
    <row r="90" spans="1:15" s="51" customFormat="1" ht="12.75">
      <c r="A90" s="3"/>
      <c r="B90" s="2" t="s">
        <v>488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54"/>
    </row>
    <row r="91" spans="1:15" s="51" customFormat="1" ht="12.75">
      <c r="A91" s="3"/>
      <c r="B91" s="2" t="s">
        <v>489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54"/>
    </row>
    <row r="92" spans="1:15" s="51" customFormat="1" ht="12.75">
      <c r="A92" s="3"/>
      <c r="B92" s="2" t="s">
        <v>490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O92" s="54"/>
    </row>
    <row r="93" spans="1:15" s="51" customFormat="1" ht="12.75">
      <c r="A93" s="3"/>
      <c r="B93" s="2" t="s">
        <v>491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54"/>
    </row>
    <row r="94" spans="1:15" s="51" customFormat="1" ht="12.75">
      <c r="A94" s="3"/>
      <c r="B94" s="2" t="s">
        <v>492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54"/>
    </row>
    <row r="95" spans="1:15" s="51" customFormat="1" ht="12.75">
      <c r="A95" s="3"/>
      <c r="B95" s="2" t="s">
        <v>246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54"/>
    </row>
  </sheetData>
  <sheetProtection/>
  <mergeCells count="1">
    <mergeCell ref="B87:E8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6">
      <selection activeCell="B32" sqref="B32:O43"/>
    </sheetView>
  </sheetViews>
  <sheetFormatPr defaultColWidth="9.140625" defaultRowHeight="12.75"/>
  <cols>
    <col min="1" max="1" width="4.8515625" style="0" customWidth="1"/>
    <col min="2" max="2" width="21.8515625" style="0" customWidth="1"/>
    <col min="3" max="4" width="0" style="0" hidden="1" customWidth="1"/>
    <col min="5" max="5" width="17.8515625" style="0" customWidth="1"/>
    <col min="6" max="6" width="12.28125" style="0" customWidth="1"/>
    <col min="7" max="7" width="30.57421875" style="0" customWidth="1"/>
  </cols>
  <sheetData>
    <row r="1" spans="1:13" s="51" customFormat="1" ht="12.75" customHeight="1">
      <c r="A1" s="3"/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51" customFormat="1" ht="12.75" customHeight="1">
      <c r="A2" s="3"/>
      <c r="B2" s="3"/>
      <c r="C2" s="12"/>
      <c r="D2" s="3"/>
      <c r="E2" s="3"/>
      <c r="F2" s="65" t="s">
        <v>493</v>
      </c>
      <c r="G2" s="65"/>
      <c r="H2" s="13"/>
      <c r="I2" s="3"/>
      <c r="J2" s="3"/>
      <c r="K2" s="3"/>
      <c r="L2" s="3"/>
      <c r="M2" s="3"/>
    </row>
    <row r="3" spans="1:13" s="51" customFormat="1" ht="12.75" customHeight="1" thickBot="1">
      <c r="A3" s="3"/>
      <c r="B3" s="3"/>
      <c r="C3" s="12"/>
      <c r="D3" s="3"/>
      <c r="E3" s="3"/>
      <c r="F3" s="3"/>
      <c r="G3" s="3"/>
      <c r="H3" s="66"/>
      <c r="I3" s="66"/>
      <c r="J3" s="66"/>
      <c r="K3" s="66"/>
      <c r="L3" s="66"/>
      <c r="M3" s="66"/>
    </row>
    <row r="4" spans="1:15" s="54" customFormat="1" ht="27" customHeight="1" thickBot="1">
      <c r="A4" s="30" t="s">
        <v>252</v>
      </c>
      <c r="B4" s="7" t="s">
        <v>5</v>
      </c>
      <c r="C4" s="31" t="s">
        <v>143</v>
      </c>
      <c r="D4" s="11" t="s">
        <v>6</v>
      </c>
      <c r="E4" s="7" t="s">
        <v>494</v>
      </c>
      <c r="F4" s="7" t="s">
        <v>7</v>
      </c>
      <c r="G4" s="11" t="s">
        <v>229</v>
      </c>
      <c r="H4" s="7" t="s">
        <v>11</v>
      </c>
      <c r="I4" s="7" t="s">
        <v>10</v>
      </c>
      <c r="J4" s="7" t="s">
        <v>9</v>
      </c>
      <c r="K4" s="7" t="s">
        <v>12</v>
      </c>
      <c r="L4" s="7" t="s">
        <v>13</v>
      </c>
      <c r="M4" s="7" t="s">
        <v>8</v>
      </c>
      <c r="N4" s="7" t="s">
        <v>226</v>
      </c>
      <c r="O4" s="8" t="s">
        <v>227</v>
      </c>
    </row>
    <row r="5" spans="1:15" s="3" customFormat="1" ht="12.75" customHeight="1">
      <c r="A5" s="28">
        <v>1</v>
      </c>
      <c r="B5" s="29" t="s">
        <v>495</v>
      </c>
      <c r="C5" s="34" t="s">
        <v>496</v>
      </c>
      <c r="D5" s="29" t="s">
        <v>15</v>
      </c>
      <c r="E5" s="29" t="s">
        <v>126</v>
      </c>
      <c r="F5" s="29" t="s">
        <v>127</v>
      </c>
      <c r="G5" s="29" t="s">
        <v>497</v>
      </c>
      <c r="H5" s="29">
        <v>3</v>
      </c>
      <c r="I5" s="29">
        <v>12</v>
      </c>
      <c r="J5" s="29">
        <v>14.8</v>
      </c>
      <c r="K5" s="29">
        <v>25</v>
      </c>
      <c r="L5" s="29">
        <v>2</v>
      </c>
      <c r="M5" s="29">
        <f aca="true" t="shared" si="0" ref="M5:M68">SUM(H5:L5)</f>
        <v>56.8</v>
      </c>
      <c r="N5" s="55">
        <f aca="true" t="shared" si="1" ref="N5:N68">M5/56.8*100</f>
        <v>100</v>
      </c>
      <c r="O5" s="56" t="s">
        <v>231</v>
      </c>
    </row>
    <row r="6" spans="1:15" s="54" customFormat="1" ht="12.75" customHeight="1">
      <c r="A6" s="15">
        <v>2</v>
      </c>
      <c r="B6" s="5" t="s">
        <v>498</v>
      </c>
      <c r="C6" s="16" t="s">
        <v>499</v>
      </c>
      <c r="D6" s="5" t="s">
        <v>15</v>
      </c>
      <c r="E6" s="5" t="s">
        <v>68</v>
      </c>
      <c r="F6" s="5" t="s">
        <v>69</v>
      </c>
      <c r="G6" s="5" t="s">
        <v>294</v>
      </c>
      <c r="H6" s="5">
        <v>0</v>
      </c>
      <c r="I6" s="5">
        <v>15</v>
      </c>
      <c r="J6" s="5">
        <v>16</v>
      </c>
      <c r="K6" s="5">
        <v>21.67</v>
      </c>
      <c r="L6" s="5">
        <v>0</v>
      </c>
      <c r="M6" s="5">
        <f t="shared" si="0"/>
        <v>52.67</v>
      </c>
      <c r="N6" s="57">
        <f t="shared" si="1"/>
        <v>92.72887323943662</v>
      </c>
      <c r="O6" s="50" t="s">
        <v>231</v>
      </c>
    </row>
    <row r="7" spans="1:15" s="54" customFormat="1" ht="12.75" customHeight="1">
      <c r="A7" s="15">
        <v>3</v>
      </c>
      <c r="B7" s="5" t="s">
        <v>500</v>
      </c>
      <c r="C7" s="16" t="s">
        <v>501</v>
      </c>
      <c r="D7" s="5" t="s">
        <v>31</v>
      </c>
      <c r="E7" s="5" t="s">
        <v>71</v>
      </c>
      <c r="F7" s="5" t="s">
        <v>69</v>
      </c>
      <c r="G7" s="5" t="s">
        <v>70</v>
      </c>
      <c r="H7" s="5">
        <v>2</v>
      </c>
      <c r="I7" s="5">
        <v>15</v>
      </c>
      <c r="J7" s="5">
        <v>15</v>
      </c>
      <c r="K7" s="5">
        <v>20.35</v>
      </c>
      <c r="L7" s="5">
        <v>0</v>
      </c>
      <c r="M7" s="5">
        <f t="shared" si="0"/>
        <v>52.35</v>
      </c>
      <c r="N7" s="57">
        <f t="shared" si="1"/>
        <v>92.16549295774648</v>
      </c>
      <c r="O7" s="50" t="s">
        <v>231</v>
      </c>
    </row>
    <row r="8" spans="1:15" s="54" customFormat="1" ht="12.75" customHeight="1">
      <c r="A8" s="15">
        <v>4</v>
      </c>
      <c r="B8" s="5" t="s">
        <v>502</v>
      </c>
      <c r="C8" s="16" t="s">
        <v>503</v>
      </c>
      <c r="D8" s="5" t="s">
        <v>15</v>
      </c>
      <c r="E8" s="5" t="s">
        <v>68</v>
      </c>
      <c r="F8" s="5" t="s">
        <v>69</v>
      </c>
      <c r="G8" s="5" t="s">
        <v>294</v>
      </c>
      <c r="H8" s="5">
        <v>0</v>
      </c>
      <c r="I8" s="5">
        <v>14.8</v>
      </c>
      <c r="J8" s="5">
        <v>20</v>
      </c>
      <c r="K8" s="5">
        <v>17.5</v>
      </c>
      <c r="L8" s="5">
        <v>0</v>
      </c>
      <c r="M8" s="5">
        <f t="shared" si="0"/>
        <v>52.3</v>
      </c>
      <c r="N8" s="57">
        <f t="shared" si="1"/>
        <v>92.0774647887324</v>
      </c>
      <c r="O8" s="50" t="s">
        <v>231</v>
      </c>
    </row>
    <row r="9" spans="1:15" s="54" customFormat="1" ht="12.75" customHeight="1">
      <c r="A9" s="15">
        <v>5</v>
      </c>
      <c r="B9" s="5" t="s">
        <v>504</v>
      </c>
      <c r="C9" s="16" t="s">
        <v>505</v>
      </c>
      <c r="D9" s="5" t="s">
        <v>15</v>
      </c>
      <c r="E9" s="5" t="s">
        <v>68</v>
      </c>
      <c r="F9" s="5" t="s">
        <v>69</v>
      </c>
      <c r="G9" s="5" t="s">
        <v>294</v>
      </c>
      <c r="H9" s="5">
        <v>13</v>
      </c>
      <c r="I9" s="5">
        <v>6</v>
      </c>
      <c r="J9" s="5">
        <v>11</v>
      </c>
      <c r="K9" s="5">
        <v>20.6</v>
      </c>
      <c r="L9" s="5">
        <v>0</v>
      </c>
      <c r="M9" s="5">
        <f t="shared" si="0"/>
        <v>50.6</v>
      </c>
      <c r="N9" s="57">
        <f t="shared" si="1"/>
        <v>89.08450704225352</v>
      </c>
      <c r="O9" s="50" t="s">
        <v>231</v>
      </c>
    </row>
    <row r="10" spans="1:15" s="54" customFormat="1" ht="12.75" customHeight="1">
      <c r="A10" s="15">
        <v>6</v>
      </c>
      <c r="B10" s="5" t="s">
        <v>506</v>
      </c>
      <c r="C10" s="16" t="s">
        <v>507</v>
      </c>
      <c r="D10" s="5" t="s">
        <v>15</v>
      </c>
      <c r="E10" s="5" t="s">
        <v>126</v>
      </c>
      <c r="F10" s="5" t="s">
        <v>127</v>
      </c>
      <c r="G10" s="5" t="s">
        <v>508</v>
      </c>
      <c r="H10" s="5">
        <v>0</v>
      </c>
      <c r="I10" s="5">
        <v>15</v>
      </c>
      <c r="J10" s="5">
        <v>16</v>
      </c>
      <c r="K10" s="5">
        <v>18.05</v>
      </c>
      <c r="L10" s="5">
        <v>0</v>
      </c>
      <c r="M10" s="5">
        <f t="shared" si="0"/>
        <v>49.05</v>
      </c>
      <c r="N10" s="57">
        <f t="shared" si="1"/>
        <v>86.3556338028169</v>
      </c>
      <c r="O10" s="50" t="s">
        <v>232</v>
      </c>
    </row>
    <row r="11" spans="1:15" s="54" customFormat="1" ht="12.75" customHeight="1">
      <c r="A11" s="15">
        <v>7</v>
      </c>
      <c r="B11" s="5" t="s">
        <v>509</v>
      </c>
      <c r="C11" s="16" t="s">
        <v>510</v>
      </c>
      <c r="D11" s="5" t="s">
        <v>15</v>
      </c>
      <c r="E11" s="5" t="s">
        <v>68</v>
      </c>
      <c r="F11" s="5" t="s">
        <v>69</v>
      </c>
      <c r="G11" s="5" t="s">
        <v>294</v>
      </c>
      <c r="H11" s="5">
        <v>6</v>
      </c>
      <c r="I11" s="5">
        <v>15</v>
      </c>
      <c r="J11" s="5">
        <v>18</v>
      </c>
      <c r="K11" s="5">
        <v>10</v>
      </c>
      <c r="L11" s="5">
        <v>0</v>
      </c>
      <c r="M11" s="5">
        <f t="shared" si="0"/>
        <v>49</v>
      </c>
      <c r="N11" s="57">
        <f t="shared" si="1"/>
        <v>86.26760563380283</v>
      </c>
      <c r="O11" s="50" t="s">
        <v>232</v>
      </c>
    </row>
    <row r="12" spans="1:15" s="54" customFormat="1" ht="12.75" customHeight="1">
      <c r="A12" s="15">
        <v>8</v>
      </c>
      <c r="B12" s="5" t="s">
        <v>511</v>
      </c>
      <c r="C12" s="16" t="s">
        <v>512</v>
      </c>
      <c r="D12" s="5" t="s">
        <v>15</v>
      </c>
      <c r="E12" s="5" t="s">
        <v>68</v>
      </c>
      <c r="F12" s="5" t="s">
        <v>69</v>
      </c>
      <c r="G12" s="5" t="s">
        <v>294</v>
      </c>
      <c r="H12" s="5">
        <v>9</v>
      </c>
      <c r="I12" s="5">
        <v>14.8</v>
      </c>
      <c r="J12" s="5">
        <v>0</v>
      </c>
      <c r="K12" s="5">
        <v>23</v>
      </c>
      <c r="L12" s="5">
        <v>0</v>
      </c>
      <c r="M12" s="5">
        <f t="shared" si="0"/>
        <v>46.8</v>
      </c>
      <c r="N12" s="57">
        <f t="shared" si="1"/>
        <v>82.3943661971831</v>
      </c>
      <c r="O12" s="50" t="s">
        <v>232</v>
      </c>
    </row>
    <row r="13" spans="1:15" s="54" customFormat="1" ht="12.75" customHeight="1">
      <c r="A13" s="15">
        <v>9</v>
      </c>
      <c r="B13" s="5" t="s">
        <v>513</v>
      </c>
      <c r="C13" s="16" t="s">
        <v>514</v>
      </c>
      <c r="D13" s="5" t="s">
        <v>15</v>
      </c>
      <c r="E13" s="5" t="s">
        <v>68</v>
      </c>
      <c r="F13" s="5" t="s">
        <v>69</v>
      </c>
      <c r="G13" s="5" t="s">
        <v>515</v>
      </c>
      <c r="H13" s="5">
        <v>0</v>
      </c>
      <c r="I13" s="5">
        <v>15</v>
      </c>
      <c r="J13" s="5">
        <v>7</v>
      </c>
      <c r="K13" s="5">
        <v>24.5</v>
      </c>
      <c r="L13" s="5">
        <v>0</v>
      </c>
      <c r="M13" s="5">
        <f t="shared" si="0"/>
        <v>46.5</v>
      </c>
      <c r="N13" s="57">
        <f t="shared" si="1"/>
        <v>81.86619718309859</v>
      </c>
      <c r="O13" s="50" t="s">
        <v>232</v>
      </c>
    </row>
    <row r="14" spans="1:15" s="54" customFormat="1" ht="12.75" customHeight="1">
      <c r="A14" s="15">
        <v>10</v>
      </c>
      <c r="B14" s="5" t="s">
        <v>516</v>
      </c>
      <c r="C14" s="16" t="s">
        <v>517</v>
      </c>
      <c r="D14" s="5" t="s">
        <v>15</v>
      </c>
      <c r="E14" s="5" t="s">
        <v>68</v>
      </c>
      <c r="F14" s="5" t="s">
        <v>69</v>
      </c>
      <c r="G14" s="5" t="s">
        <v>294</v>
      </c>
      <c r="H14" s="5">
        <v>11</v>
      </c>
      <c r="I14" s="5">
        <v>7</v>
      </c>
      <c r="J14" s="5">
        <v>10</v>
      </c>
      <c r="K14" s="5">
        <v>17.5</v>
      </c>
      <c r="L14" s="5">
        <v>0</v>
      </c>
      <c r="M14" s="5">
        <f t="shared" si="0"/>
        <v>45.5</v>
      </c>
      <c r="N14" s="57">
        <f t="shared" si="1"/>
        <v>80.1056338028169</v>
      </c>
      <c r="O14" s="50" t="s">
        <v>232</v>
      </c>
    </row>
    <row r="15" spans="1:15" s="54" customFormat="1" ht="12.75" customHeight="1">
      <c r="A15" s="15">
        <v>11</v>
      </c>
      <c r="B15" s="5" t="s">
        <v>518</v>
      </c>
      <c r="C15" s="16" t="s">
        <v>519</v>
      </c>
      <c r="D15" s="5" t="s">
        <v>15</v>
      </c>
      <c r="E15" s="5" t="s">
        <v>68</v>
      </c>
      <c r="F15" s="5" t="s">
        <v>69</v>
      </c>
      <c r="G15" s="5" t="s">
        <v>73</v>
      </c>
      <c r="H15" s="5">
        <v>4</v>
      </c>
      <c r="I15" s="5">
        <v>15</v>
      </c>
      <c r="J15" s="5">
        <v>6</v>
      </c>
      <c r="K15" s="5">
        <v>20.5</v>
      </c>
      <c r="L15" s="5">
        <v>0</v>
      </c>
      <c r="M15" s="5">
        <f t="shared" si="0"/>
        <v>45.5</v>
      </c>
      <c r="N15" s="57">
        <f t="shared" si="1"/>
        <v>80.1056338028169</v>
      </c>
      <c r="O15" s="50" t="s">
        <v>232</v>
      </c>
    </row>
    <row r="16" spans="1:15" s="54" customFormat="1" ht="12.75" customHeight="1">
      <c r="A16" s="15">
        <v>12</v>
      </c>
      <c r="B16" s="5" t="s">
        <v>520</v>
      </c>
      <c r="C16" s="16" t="s">
        <v>521</v>
      </c>
      <c r="D16" s="5" t="s">
        <v>15</v>
      </c>
      <c r="E16" s="5" t="s">
        <v>68</v>
      </c>
      <c r="F16" s="5" t="s">
        <v>69</v>
      </c>
      <c r="G16" s="5" t="s">
        <v>294</v>
      </c>
      <c r="H16" s="5">
        <v>0</v>
      </c>
      <c r="I16" s="5">
        <v>5</v>
      </c>
      <c r="J16" s="5">
        <v>0</v>
      </c>
      <c r="K16" s="5">
        <v>24</v>
      </c>
      <c r="L16" s="5">
        <v>16</v>
      </c>
      <c r="M16" s="5">
        <f t="shared" si="0"/>
        <v>45</v>
      </c>
      <c r="N16" s="57">
        <f t="shared" si="1"/>
        <v>79.22535211267606</v>
      </c>
      <c r="O16" s="50" t="s">
        <v>232</v>
      </c>
    </row>
    <row r="17" spans="1:15" s="54" customFormat="1" ht="12.75" customHeight="1">
      <c r="A17" s="15">
        <v>13</v>
      </c>
      <c r="B17" s="5" t="s">
        <v>522</v>
      </c>
      <c r="C17" s="16" t="s">
        <v>523</v>
      </c>
      <c r="D17" s="5" t="s">
        <v>15</v>
      </c>
      <c r="E17" s="5" t="s">
        <v>68</v>
      </c>
      <c r="F17" s="5" t="s">
        <v>69</v>
      </c>
      <c r="G17" s="5" t="s">
        <v>515</v>
      </c>
      <c r="H17" s="5">
        <v>0</v>
      </c>
      <c r="I17" s="5">
        <v>0</v>
      </c>
      <c r="J17" s="5">
        <v>19.2</v>
      </c>
      <c r="K17" s="5">
        <v>25</v>
      </c>
      <c r="L17" s="5">
        <v>0</v>
      </c>
      <c r="M17" s="5">
        <f t="shared" si="0"/>
        <v>44.2</v>
      </c>
      <c r="N17" s="57">
        <f t="shared" si="1"/>
        <v>77.81690140845072</v>
      </c>
      <c r="O17" s="50" t="s">
        <v>232</v>
      </c>
    </row>
    <row r="18" spans="1:15" s="54" customFormat="1" ht="12.75" customHeight="1">
      <c r="A18" s="15">
        <v>14</v>
      </c>
      <c r="B18" s="5" t="s">
        <v>524</v>
      </c>
      <c r="C18" s="16" t="s">
        <v>525</v>
      </c>
      <c r="D18" s="5" t="s">
        <v>15</v>
      </c>
      <c r="E18" s="5" t="s">
        <v>126</v>
      </c>
      <c r="F18" s="5" t="s">
        <v>127</v>
      </c>
      <c r="G18" s="29" t="s">
        <v>497</v>
      </c>
      <c r="H18" s="5">
        <v>0</v>
      </c>
      <c r="I18" s="5">
        <v>8</v>
      </c>
      <c r="J18" s="5">
        <v>14</v>
      </c>
      <c r="K18" s="5">
        <v>19</v>
      </c>
      <c r="L18" s="5">
        <v>3</v>
      </c>
      <c r="M18" s="5">
        <f t="shared" si="0"/>
        <v>44</v>
      </c>
      <c r="N18" s="57">
        <f t="shared" si="1"/>
        <v>77.46478873239437</v>
      </c>
      <c r="O18" s="50" t="s">
        <v>232</v>
      </c>
    </row>
    <row r="19" spans="1:15" s="54" customFormat="1" ht="12.75" customHeight="1">
      <c r="A19" s="15">
        <v>15</v>
      </c>
      <c r="B19" s="5" t="s">
        <v>526</v>
      </c>
      <c r="C19" s="16" t="s">
        <v>527</v>
      </c>
      <c r="D19" s="5" t="s">
        <v>15</v>
      </c>
      <c r="E19" s="5" t="s">
        <v>68</v>
      </c>
      <c r="F19" s="5" t="s">
        <v>69</v>
      </c>
      <c r="G19" s="5" t="s">
        <v>294</v>
      </c>
      <c r="H19" s="5">
        <v>4</v>
      </c>
      <c r="I19" s="5">
        <v>8</v>
      </c>
      <c r="J19" s="5">
        <v>10</v>
      </c>
      <c r="K19" s="5">
        <v>22</v>
      </c>
      <c r="L19" s="5">
        <v>0</v>
      </c>
      <c r="M19" s="5">
        <f t="shared" si="0"/>
        <v>44</v>
      </c>
      <c r="N19" s="57">
        <f t="shared" si="1"/>
        <v>77.46478873239437</v>
      </c>
      <c r="O19" s="50" t="s">
        <v>232</v>
      </c>
    </row>
    <row r="20" spans="1:15" s="54" customFormat="1" ht="12.75" customHeight="1">
      <c r="A20" s="15">
        <v>16</v>
      </c>
      <c r="B20" s="5" t="s">
        <v>528</v>
      </c>
      <c r="C20" s="16" t="s">
        <v>529</v>
      </c>
      <c r="D20" s="5" t="s">
        <v>15</v>
      </c>
      <c r="E20" s="5" t="s">
        <v>68</v>
      </c>
      <c r="F20" s="5" t="s">
        <v>69</v>
      </c>
      <c r="G20" s="5" t="s">
        <v>294</v>
      </c>
      <c r="H20" s="5">
        <v>6</v>
      </c>
      <c r="I20" s="5">
        <v>9</v>
      </c>
      <c r="J20" s="5">
        <v>8</v>
      </c>
      <c r="K20" s="5">
        <v>21</v>
      </c>
      <c r="L20" s="5">
        <v>0</v>
      </c>
      <c r="M20" s="5">
        <f t="shared" si="0"/>
        <v>44</v>
      </c>
      <c r="N20" s="57">
        <f t="shared" si="1"/>
        <v>77.46478873239437</v>
      </c>
      <c r="O20" s="50" t="s">
        <v>232</v>
      </c>
    </row>
    <row r="21" spans="1:15" s="54" customFormat="1" ht="12.75" customHeight="1">
      <c r="A21" s="15">
        <v>17</v>
      </c>
      <c r="B21" s="5" t="s">
        <v>530</v>
      </c>
      <c r="C21" s="16" t="s">
        <v>531</v>
      </c>
      <c r="D21" s="5" t="s">
        <v>15</v>
      </c>
      <c r="E21" s="5" t="s">
        <v>126</v>
      </c>
      <c r="F21" s="5" t="s">
        <v>127</v>
      </c>
      <c r="G21" s="5" t="s">
        <v>508</v>
      </c>
      <c r="H21" s="5">
        <v>0</v>
      </c>
      <c r="I21" s="5">
        <v>15</v>
      </c>
      <c r="J21" s="5">
        <v>7</v>
      </c>
      <c r="K21" s="5">
        <v>21.6</v>
      </c>
      <c r="L21" s="5">
        <v>0</v>
      </c>
      <c r="M21" s="5">
        <f t="shared" si="0"/>
        <v>43.6</v>
      </c>
      <c r="N21" s="57">
        <f t="shared" si="1"/>
        <v>76.7605633802817</v>
      </c>
      <c r="O21" s="50" t="s">
        <v>232</v>
      </c>
    </row>
    <row r="22" spans="1:15" s="54" customFormat="1" ht="12.75" customHeight="1">
      <c r="A22" s="15">
        <v>18</v>
      </c>
      <c r="B22" s="5" t="s">
        <v>532</v>
      </c>
      <c r="C22" s="16" t="s">
        <v>533</v>
      </c>
      <c r="D22" s="5" t="s">
        <v>15</v>
      </c>
      <c r="E22" s="5" t="s">
        <v>68</v>
      </c>
      <c r="F22" s="5" t="s">
        <v>69</v>
      </c>
      <c r="G22" s="5" t="s">
        <v>515</v>
      </c>
      <c r="H22" s="5">
        <v>0</v>
      </c>
      <c r="I22" s="5">
        <v>15</v>
      </c>
      <c r="J22" s="5">
        <v>4</v>
      </c>
      <c r="K22" s="5">
        <v>24</v>
      </c>
      <c r="L22" s="5">
        <v>0</v>
      </c>
      <c r="M22" s="5">
        <f t="shared" si="0"/>
        <v>43</v>
      </c>
      <c r="N22" s="57">
        <f t="shared" si="1"/>
        <v>75.70422535211267</v>
      </c>
      <c r="O22" s="50" t="s">
        <v>232</v>
      </c>
    </row>
    <row r="23" spans="1:15" s="54" customFormat="1" ht="12.75" customHeight="1">
      <c r="A23" s="15">
        <v>19</v>
      </c>
      <c r="B23" s="5" t="s">
        <v>534</v>
      </c>
      <c r="C23" s="16" t="s">
        <v>535</v>
      </c>
      <c r="D23" s="5" t="s">
        <v>15</v>
      </c>
      <c r="E23" s="5" t="s">
        <v>68</v>
      </c>
      <c r="F23" s="5" t="s">
        <v>69</v>
      </c>
      <c r="G23" s="5" t="s">
        <v>73</v>
      </c>
      <c r="H23" s="5">
        <v>0</v>
      </c>
      <c r="I23" s="5">
        <v>15</v>
      </c>
      <c r="J23" s="5">
        <v>5</v>
      </c>
      <c r="K23" s="5">
        <v>22.44</v>
      </c>
      <c r="L23" s="5">
        <v>0</v>
      </c>
      <c r="M23" s="5">
        <f t="shared" si="0"/>
        <v>42.44</v>
      </c>
      <c r="N23" s="57">
        <f t="shared" si="1"/>
        <v>74.71830985915493</v>
      </c>
      <c r="O23" s="50" t="s">
        <v>233</v>
      </c>
    </row>
    <row r="24" spans="1:15" s="54" customFormat="1" ht="12.75" customHeight="1">
      <c r="A24" s="15">
        <v>20</v>
      </c>
      <c r="B24" s="5" t="s">
        <v>536</v>
      </c>
      <c r="C24" s="16" t="s">
        <v>537</v>
      </c>
      <c r="D24" s="5" t="s">
        <v>31</v>
      </c>
      <c r="E24" s="5" t="s">
        <v>53</v>
      </c>
      <c r="F24" s="5" t="s">
        <v>54</v>
      </c>
      <c r="G24" s="5" t="s">
        <v>538</v>
      </c>
      <c r="H24" s="5">
        <v>0</v>
      </c>
      <c r="I24" s="5">
        <v>15</v>
      </c>
      <c r="J24" s="5">
        <v>4</v>
      </c>
      <c r="K24" s="5">
        <v>22.5</v>
      </c>
      <c r="L24" s="5">
        <v>0</v>
      </c>
      <c r="M24" s="5">
        <f t="shared" si="0"/>
        <v>41.5</v>
      </c>
      <c r="N24" s="57">
        <f t="shared" si="1"/>
        <v>73.06338028169014</v>
      </c>
      <c r="O24" s="50" t="s">
        <v>233</v>
      </c>
    </row>
    <row r="25" spans="1:15" s="54" customFormat="1" ht="12.75" customHeight="1">
      <c r="A25" s="15">
        <v>21</v>
      </c>
      <c r="B25" s="5" t="s">
        <v>539</v>
      </c>
      <c r="C25" s="16" t="s">
        <v>540</v>
      </c>
      <c r="D25" s="5" t="s">
        <v>15</v>
      </c>
      <c r="E25" s="5" t="s">
        <v>68</v>
      </c>
      <c r="F25" s="5" t="s">
        <v>69</v>
      </c>
      <c r="G25" s="5" t="s">
        <v>294</v>
      </c>
      <c r="H25" s="5">
        <v>9</v>
      </c>
      <c r="I25" s="5">
        <v>4</v>
      </c>
      <c r="J25" s="5">
        <v>4</v>
      </c>
      <c r="K25" s="5">
        <v>24.5</v>
      </c>
      <c r="L25" s="5">
        <v>0</v>
      </c>
      <c r="M25" s="5">
        <f t="shared" si="0"/>
        <v>41.5</v>
      </c>
      <c r="N25" s="57">
        <f t="shared" si="1"/>
        <v>73.06338028169014</v>
      </c>
      <c r="O25" s="50" t="s">
        <v>233</v>
      </c>
    </row>
    <row r="26" spans="1:15" s="54" customFormat="1" ht="12.75" customHeight="1">
      <c r="A26" s="15">
        <v>22</v>
      </c>
      <c r="B26" s="5" t="s">
        <v>541</v>
      </c>
      <c r="C26" s="16" t="s">
        <v>542</v>
      </c>
      <c r="D26" s="5" t="s">
        <v>15</v>
      </c>
      <c r="E26" s="5" t="s">
        <v>68</v>
      </c>
      <c r="F26" s="5" t="s">
        <v>69</v>
      </c>
      <c r="G26" s="5" t="s">
        <v>515</v>
      </c>
      <c r="H26" s="5">
        <v>1</v>
      </c>
      <c r="I26" s="5">
        <v>14.8</v>
      </c>
      <c r="J26" s="5">
        <v>4</v>
      </c>
      <c r="K26" s="5">
        <v>20</v>
      </c>
      <c r="L26" s="5">
        <v>0</v>
      </c>
      <c r="M26" s="5">
        <f t="shared" si="0"/>
        <v>39.8</v>
      </c>
      <c r="N26" s="57">
        <f t="shared" si="1"/>
        <v>70.07042253521126</v>
      </c>
      <c r="O26" s="50" t="s">
        <v>233</v>
      </c>
    </row>
    <row r="27" spans="1:15" s="54" customFormat="1" ht="12.75" customHeight="1">
      <c r="A27" s="15">
        <v>23</v>
      </c>
      <c r="B27" s="5" t="s">
        <v>543</v>
      </c>
      <c r="C27" s="16" t="s">
        <v>544</v>
      </c>
      <c r="D27" s="5" t="s">
        <v>15</v>
      </c>
      <c r="E27" s="5" t="s">
        <v>126</v>
      </c>
      <c r="F27" s="5" t="s">
        <v>127</v>
      </c>
      <c r="G27" s="29" t="s">
        <v>497</v>
      </c>
      <c r="H27" s="5">
        <v>5</v>
      </c>
      <c r="I27" s="5">
        <v>0</v>
      </c>
      <c r="J27" s="5">
        <v>10.5</v>
      </c>
      <c r="K27" s="5">
        <v>22.05</v>
      </c>
      <c r="L27" s="5">
        <v>0</v>
      </c>
      <c r="M27" s="5">
        <f t="shared" si="0"/>
        <v>37.55</v>
      </c>
      <c r="N27" s="57">
        <f t="shared" si="1"/>
        <v>66.10915492957746</v>
      </c>
      <c r="O27" s="50" t="s">
        <v>233</v>
      </c>
    </row>
    <row r="28" spans="1:15" s="54" customFormat="1" ht="12.75" customHeight="1">
      <c r="A28" s="15">
        <v>24</v>
      </c>
      <c r="B28" s="5" t="s">
        <v>545</v>
      </c>
      <c r="C28" s="16" t="s">
        <v>546</v>
      </c>
      <c r="D28" s="5" t="s">
        <v>15</v>
      </c>
      <c r="E28" s="5" t="s">
        <v>68</v>
      </c>
      <c r="F28" s="5" t="s">
        <v>69</v>
      </c>
      <c r="G28" s="5" t="s">
        <v>294</v>
      </c>
      <c r="H28" s="5">
        <v>4</v>
      </c>
      <c r="I28" s="5">
        <v>6</v>
      </c>
      <c r="J28" s="5">
        <v>4</v>
      </c>
      <c r="K28" s="5">
        <v>23.4</v>
      </c>
      <c r="L28" s="5">
        <v>0</v>
      </c>
      <c r="M28" s="5">
        <f t="shared" si="0"/>
        <v>37.4</v>
      </c>
      <c r="N28" s="57">
        <f t="shared" si="1"/>
        <v>65.84507042253522</v>
      </c>
      <c r="O28" s="50" t="s">
        <v>233</v>
      </c>
    </row>
    <row r="29" spans="1:15" s="54" customFormat="1" ht="12.75" customHeight="1">
      <c r="A29" s="15">
        <v>25</v>
      </c>
      <c r="B29" s="5" t="s">
        <v>547</v>
      </c>
      <c r="C29" s="16" t="s">
        <v>548</v>
      </c>
      <c r="D29" s="5" t="s">
        <v>31</v>
      </c>
      <c r="E29" s="5" t="s">
        <v>549</v>
      </c>
      <c r="F29" s="5" t="s">
        <v>69</v>
      </c>
      <c r="G29" s="5" t="s">
        <v>74</v>
      </c>
      <c r="H29" s="5">
        <v>16</v>
      </c>
      <c r="I29" s="5">
        <v>0</v>
      </c>
      <c r="J29" s="5">
        <v>0</v>
      </c>
      <c r="K29" s="5">
        <v>21</v>
      </c>
      <c r="L29" s="5">
        <v>0</v>
      </c>
      <c r="M29" s="5">
        <f t="shared" si="0"/>
        <v>37</v>
      </c>
      <c r="N29" s="57">
        <f t="shared" si="1"/>
        <v>65.14084507042254</v>
      </c>
      <c r="O29" s="50" t="s">
        <v>233</v>
      </c>
    </row>
    <row r="30" spans="1:15" s="54" customFormat="1" ht="12.75" customHeight="1">
      <c r="A30" s="15">
        <v>26</v>
      </c>
      <c r="B30" s="5" t="s">
        <v>550</v>
      </c>
      <c r="C30" s="16" t="s">
        <v>551</v>
      </c>
      <c r="D30" s="5" t="s">
        <v>15</v>
      </c>
      <c r="E30" s="5" t="s">
        <v>126</v>
      </c>
      <c r="F30" s="5" t="s">
        <v>127</v>
      </c>
      <c r="G30" s="5" t="s">
        <v>508</v>
      </c>
      <c r="H30" s="5">
        <v>1</v>
      </c>
      <c r="I30" s="5">
        <v>4</v>
      </c>
      <c r="J30" s="5">
        <v>12</v>
      </c>
      <c r="K30" s="5">
        <v>19.4</v>
      </c>
      <c r="L30" s="5">
        <v>0</v>
      </c>
      <c r="M30" s="5">
        <f t="shared" si="0"/>
        <v>36.4</v>
      </c>
      <c r="N30" s="57">
        <f t="shared" si="1"/>
        <v>64.08450704225352</v>
      </c>
      <c r="O30" s="50" t="s">
        <v>233</v>
      </c>
    </row>
    <row r="31" spans="1:15" s="54" customFormat="1" ht="12.75" customHeight="1">
      <c r="A31" s="15">
        <v>27</v>
      </c>
      <c r="B31" s="5" t="s">
        <v>552</v>
      </c>
      <c r="C31" s="16" t="s">
        <v>553</v>
      </c>
      <c r="D31" s="5" t="s">
        <v>15</v>
      </c>
      <c r="E31" s="5" t="s">
        <v>68</v>
      </c>
      <c r="F31" s="5" t="s">
        <v>69</v>
      </c>
      <c r="G31" s="5" t="s">
        <v>73</v>
      </c>
      <c r="H31" s="5">
        <v>4</v>
      </c>
      <c r="I31" s="5">
        <v>12</v>
      </c>
      <c r="J31" s="5">
        <v>4</v>
      </c>
      <c r="K31" s="5">
        <v>15.8</v>
      </c>
      <c r="L31" s="5">
        <v>0</v>
      </c>
      <c r="M31" s="5">
        <f t="shared" si="0"/>
        <v>35.8</v>
      </c>
      <c r="N31" s="57">
        <f t="shared" si="1"/>
        <v>63.0281690140845</v>
      </c>
      <c r="O31" s="50" t="s">
        <v>233</v>
      </c>
    </row>
    <row r="32" spans="1:15" s="54" customFormat="1" ht="12.75" customHeight="1">
      <c r="A32" s="15">
        <v>28</v>
      </c>
      <c r="B32" s="5" t="s">
        <v>554</v>
      </c>
      <c r="C32" s="16" t="s">
        <v>555</v>
      </c>
      <c r="D32" s="5" t="s">
        <v>22</v>
      </c>
      <c r="E32" s="5" t="s">
        <v>142</v>
      </c>
      <c r="F32" s="5" t="s">
        <v>47</v>
      </c>
      <c r="G32" s="5" t="s">
        <v>56</v>
      </c>
      <c r="H32" s="5">
        <v>0</v>
      </c>
      <c r="I32" s="5">
        <v>4</v>
      </c>
      <c r="J32" s="5">
        <v>6</v>
      </c>
      <c r="K32" s="5">
        <v>23.5</v>
      </c>
      <c r="L32" s="5">
        <v>0</v>
      </c>
      <c r="M32" s="5">
        <f t="shared" si="0"/>
        <v>33.5</v>
      </c>
      <c r="N32" s="57">
        <f t="shared" si="1"/>
        <v>58.97887323943662</v>
      </c>
      <c r="O32" s="50" t="s">
        <v>230</v>
      </c>
    </row>
    <row r="33" spans="1:15" s="54" customFormat="1" ht="12.75" customHeight="1">
      <c r="A33" s="15">
        <v>29</v>
      </c>
      <c r="B33" s="5" t="s">
        <v>556</v>
      </c>
      <c r="C33" s="16" t="s">
        <v>557</v>
      </c>
      <c r="D33" s="5" t="s">
        <v>15</v>
      </c>
      <c r="E33" s="5" t="s">
        <v>68</v>
      </c>
      <c r="F33" s="5" t="s">
        <v>69</v>
      </c>
      <c r="G33" s="5" t="s">
        <v>515</v>
      </c>
      <c r="H33" s="5">
        <v>0</v>
      </c>
      <c r="I33" s="5">
        <v>6</v>
      </c>
      <c r="J33" s="5">
        <v>5</v>
      </c>
      <c r="K33" s="5">
        <v>21.76</v>
      </c>
      <c r="L33" s="5">
        <v>0</v>
      </c>
      <c r="M33" s="5">
        <f t="shared" si="0"/>
        <v>32.760000000000005</v>
      </c>
      <c r="N33" s="57">
        <f t="shared" si="1"/>
        <v>57.67605633802818</v>
      </c>
      <c r="O33" s="50" t="s">
        <v>230</v>
      </c>
    </row>
    <row r="34" spans="1:15" s="54" customFormat="1" ht="12.75" customHeight="1">
      <c r="A34" s="15">
        <v>30</v>
      </c>
      <c r="B34" s="5" t="s">
        <v>558</v>
      </c>
      <c r="C34" s="16" t="s">
        <v>559</v>
      </c>
      <c r="D34" s="5" t="s">
        <v>22</v>
      </c>
      <c r="E34" s="5" t="s">
        <v>142</v>
      </c>
      <c r="F34" s="5" t="s">
        <v>47</v>
      </c>
      <c r="G34" s="5" t="s">
        <v>56</v>
      </c>
      <c r="H34" s="5">
        <v>0</v>
      </c>
      <c r="I34" s="5">
        <v>4</v>
      </c>
      <c r="J34" s="5">
        <v>4</v>
      </c>
      <c r="K34" s="5">
        <v>24</v>
      </c>
      <c r="L34" s="5">
        <v>0</v>
      </c>
      <c r="M34" s="5">
        <f t="shared" si="0"/>
        <v>32</v>
      </c>
      <c r="N34" s="57">
        <f t="shared" si="1"/>
        <v>56.33802816901409</v>
      </c>
      <c r="O34" s="50" t="s">
        <v>230</v>
      </c>
    </row>
    <row r="35" spans="1:15" s="54" customFormat="1" ht="12.75" customHeight="1">
      <c r="A35" s="15">
        <v>31</v>
      </c>
      <c r="B35" s="5" t="s">
        <v>560</v>
      </c>
      <c r="C35" s="16" t="s">
        <v>561</v>
      </c>
      <c r="D35" s="5" t="s">
        <v>15</v>
      </c>
      <c r="E35" s="5" t="s">
        <v>68</v>
      </c>
      <c r="F35" s="5" t="s">
        <v>69</v>
      </c>
      <c r="G35" s="5" t="s">
        <v>515</v>
      </c>
      <c r="H35" s="5">
        <v>0</v>
      </c>
      <c r="I35" s="5">
        <v>6</v>
      </c>
      <c r="J35" s="5">
        <v>7</v>
      </c>
      <c r="K35" s="5">
        <v>18.5</v>
      </c>
      <c r="L35" s="5">
        <v>0</v>
      </c>
      <c r="M35" s="5">
        <f t="shared" si="0"/>
        <v>31.5</v>
      </c>
      <c r="N35" s="57">
        <f t="shared" si="1"/>
        <v>55.45774647887324</v>
      </c>
      <c r="O35" s="50" t="s">
        <v>230</v>
      </c>
    </row>
    <row r="36" spans="1:15" s="54" customFormat="1" ht="12.75" customHeight="1">
      <c r="A36" s="15">
        <v>32</v>
      </c>
      <c r="B36" s="5" t="s">
        <v>562</v>
      </c>
      <c r="C36" s="16" t="s">
        <v>563</v>
      </c>
      <c r="D36" s="5" t="s">
        <v>31</v>
      </c>
      <c r="E36" s="5" t="s">
        <v>52</v>
      </c>
      <c r="F36" s="5" t="s">
        <v>564</v>
      </c>
      <c r="G36" s="5" t="s">
        <v>565</v>
      </c>
      <c r="H36" s="5">
        <v>0</v>
      </c>
      <c r="I36" s="5">
        <v>5</v>
      </c>
      <c r="J36" s="5">
        <v>7</v>
      </c>
      <c r="K36" s="5">
        <v>19.02</v>
      </c>
      <c r="L36" s="5">
        <v>0</v>
      </c>
      <c r="M36" s="5">
        <f t="shared" si="0"/>
        <v>31.02</v>
      </c>
      <c r="N36" s="57">
        <f t="shared" si="1"/>
        <v>54.612676056338024</v>
      </c>
      <c r="O36" s="50" t="s">
        <v>230</v>
      </c>
    </row>
    <row r="37" spans="1:15" s="54" customFormat="1" ht="12.75" customHeight="1">
      <c r="A37" s="15">
        <v>33</v>
      </c>
      <c r="B37" s="5" t="s">
        <v>566</v>
      </c>
      <c r="C37" s="16" t="s">
        <v>567</v>
      </c>
      <c r="D37" s="5" t="s">
        <v>15</v>
      </c>
      <c r="E37" s="5" t="s">
        <v>126</v>
      </c>
      <c r="F37" s="5" t="s">
        <v>127</v>
      </c>
      <c r="G37" s="29" t="s">
        <v>497</v>
      </c>
      <c r="H37" s="5">
        <v>0</v>
      </c>
      <c r="I37" s="5">
        <v>2</v>
      </c>
      <c r="J37" s="5">
        <v>4</v>
      </c>
      <c r="K37" s="5">
        <v>21.8</v>
      </c>
      <c r="L37" s="5">
        <v>3</v>
      </c>
      <c r="M37" s="5">
        <f t="shared" si="0"/>
        <v>30.8</v>
      </c>
      <c r="N37" s="57">
        <f t="shared" si="1"/>
        <v>54.22535211267606</v>
      </c>
      <c r="O37" s="50" t="s">
        <v>230</v>
      </c>
    </row>
    <row r="38" spans="1:15" s="54" customFormat="1" ht="12.75" customHeight="1">
      <c r="A38" s="15">
        <v>34</v>
      </c>
      <c r="B38" s="5" t="s">
        <v>568</v>
      </c>
      <c r="C38" s="16" t="s">
        <v>569</v>
      </c>
      <c r="D38" s="5" t="s">
        <v>31</v>
      </c>
      <c r="E38" s="5" t="s">
        <v>133</v>
      </c>
      <c r="F38" s="5" t="s">
        <v>132</v>
      </c>
      <c r="G38" s="5" t="s">
        <v>134</v>
      </c>
      <c r="H38" s="5">
        <v>3</v>
      </c>
      <c r="I38" s="5">
        <v>5</v>
      </c>
      <c r="J38" s="5">
        <v>4</v>
      </c>
      <c r="K38" s="5">
        <v>17.75</v>
      </c>
      <c r="L38" s="5">
        <v>0</v>
      </c>
      <c r="M38" s="5">
        <f t="shared" si="0"/>
        <v>29.75</v>
      </c>
      <c r="N38" s="57">
        <f t="shared" si="1"/>
        <v>52.37676056338029</v>
      </c>
      <c r="O38" s="50" t="s">
        <v>230</v>
      </c>
    </row>
    <row r="39" spans="1:15" s="54" customFormat="1" ht="12.75" customHeight="1">
      <c r="A39" s="15">
        <v>35</v>
      </c>
      <c r="B39" s="5" t="s">
        <v>570</v>
      </c>
      <c r="C39" s="16" t="s">
        <v>571</v>
      </c>
      <c r="D39" s="5" t="s">
        <v>15</v>
      </c>
      <c r="E39" s="5" t="s">
        <v>126</v>
      </c>
      <c r="F39" s="5" t="s">
        <v>127</v>
      </c>
      <c r="G39" s="5" t="s">
        <v>572</v>
      </c>
      <c r="H39" s="5">
        <v>1</v>
      </c>
      <c r="I39" s="5">
        <v>6</v>
      </c>
      <c r="J39" s="5">
        <v>4.5</v>
      </c>
      <c r="K39" s="5">
        <v>17.6</v>
      </c>
      <c r="L39" s="5">
        <v>0</v>
      </c>
      <c r="M39" s="5">
        <f t="shared" si="0"/>
        <v>29.1</v>
      </c>
      <c r="N39" s="57">
        <f t="shared" si="1"/>
        <v>51.232394366197184</v>
      </c>
      <c r="O39" s="50" t="s">
        <v>230</v>
      </c>
    </row>
    <row r="40" spans="1:15" s="54" customFormat="1" ht="12.75" customHeight="1">
      <c r="A40" s="15">
        <v>36</v>
      </c>
      <c r="B40" s="5" t="s">
        <v>573</v>
      </c>
      <c r="C40" s="16" t="s">
        <v>574</v>
      </c>
      <c r="D40" s="5" t="s">
        <v>31</v>
      </c>
      <c r="E40" s="5" t="s">
        <v>52</v>
      </c>
      <c r="F40" s="5" t="s">
        <v>564</v>
      </c>
      <c r="G40" s="5" t="s">
        <v>565</v>
      </c>
      <c r="H40" s="5">
        <v>4</v>
      </c>
      <c r="I40" s="5">
        <v>1</v>
      </c>
      <c r="J40" s="5">
        <v>0</v>
      </c>
      <c r="K40" s="5">
        <v>24</v>
      </c>
      <c r="L40" s="5">
        <v>0</v>
      </c>
      <c r="M40" s="5">
        <f t="shared" si="0"/>
        <v>29</v>
      </c>
      <c r="N40" s="57">
        <f t="shared" si="1"/>
        <v>51.056338028169016</v>
      </c>
      <c r="O40" s="50" t="s">
        <v>230</v>
      </c>
    </row>
    <row r="41" spans="1:15" s="54" customFormat="1" ht="12.75" customHeight="1">
      <c r="A41" s="15">
        <v>37</v>
      </c>
      <c r="B41" s="5" t="s">
        <v>575</v>
      </c>
      <c r="C41" s="16" t="s">
        <v>576</v>
      </c>
      <c r="D41" s="5" t="s">
        <v>31</v>
      </c>
      <c r="E41" s="5" t="s">
        <v>577</v>
      </c>
      <c r="F41" s="5" t="s">
        <v>578</v>
      </c>
      <c r="G41" s="5" t="s">
        <v>579</v>
      </c>
      <c r="H41" s="5">
        <v>0</v>
      </c>
      <c r="I41" s="5">
        <v>4</v>
      </c>
      <c r="J41" s="5">
        <v>2</v>
      </c>
      <c r="K41" s="5">
        <v>22.8</v>
      </c>
      <c r="L41" s="5">
        <v>0</v>
      </c>
      <c r="M41" s="5">
        <f t="shared" si="0"/>
        <v>28.8</v>
      </c>
      <c r="N41" s="57">
        <f t="shared" si="1"/>
        <v>50.70422535211267</v>
      </c>
      <c r="O41" s="50" t="s">
        <v>230</v>
      </c>
    </row>
    <row r="42" spans="1:15" s="54" customFormat="1" ht="12.75" customHeight="1">
      <c r="A42" s="15">
        <v>38</v>
      </c>
      <c r="B42" s="5" t="s">
        <v>580</v>
      </c>
      <c r="C42" s="16" t="s">
        <v>581</v>
      </c>
      <c r="D42" s="5" t="s">
        <v>31</v>
      </c>
      <c r="E42" s="5" t="s">
        <v>53</v>
      </c>
      <c r="F42" s="5" t="s">
        <v>54</v>
      </c>
      <c r="G42" s="5" t="s">
        <v>538</v>
      </c>
      <c r="H42" s="5">
        <v>0</v>
      </c>
      <c r="I42" s="5">
        <v>5</v>
      </c>
      <c r="J42" s="5">
        <v>1</v>
      </c>
      <c r="K42" s="5">
        <v>20</v>
      </c>
      <c r="L42" s="5">
        <v>0</v>
      </c>
      <c r="M42" s="5">
        <f t="shared" si="0"/>
        <v>26</v>
      </c>
      <c r="N42" s="57">
        <f t="shared" si="1"/>
        <v>45.774647887323944</v>
      </c>
      <c r="O42" s="50" t="s">
        <v>230</v>
      </c>
    </row>
    <row r="43" spans="1:15" s="54" customFormat="1" ht="12.75" customHeight="1">
      <c r="A43" s="15">
        <v>39</v>
      </c>
      <c r="B43" s="5" t="s">
        <v>582</v>
      </c>
      <c r="C43" s="16" t="s">
        <v>583</v>
      </c>
      <c r="D43" s="5" t="s">
        <v>15</v>
      </c>
      <c r="E43" s="5" t="s">
        <v>52</v>
      </c>
      <c r="F43" s="5" t="s">
        <v>64</v>
      </c>
      <c r="G43" s="5" t="s">
        <v>584</v>
      </c>
      <c r="H43" s="5">
        <v>0</v>
      </c>
      <c r="I43" s="5">
        <v>4</v>
      </c>
      <c r="J43" s="5">
        <v>0</v>
      </c>
      <c r="K43" s="5">
        <v>21.8</v>
      </c>
      <c r="L43" s="5">
        <v>0</v>
      </c>
      <c r="M43" s="5">
        <f t="shared" si="0"/>
        <v>25.8</v>
      </c>
      <c r="N43" s="57">
        <f t="shared" si="1"/>
        <v>45.422535211267615</v>
      </c>
      <c r="O43" s="50" t="s">
        <v>230</v>
      </c>
    </row>
    <row r="44" spans="1:15" s="54" customFormat="1" ht="12.75" customHeight="1">
      <c r="A44" s="15">
        <v>40</v>
      </c>
      <c r="B44" s="5" t="s">
        <v>585</v>
      </c>
      <c r="C44" s="16" t="s">
        <v>586</v>
      </c>
      <c r="D44" s="5" t="s">
        <v>15</v>
      </c>
      <c r="E44" s="5" t="s">
        <v>68</v>
      </c>
      <c r="F44" s="5" t="s">
        <v>69</v>
      </c>
      <c r="G44" s="5" t="s">
        <v>73</v>
      </c>
      <c r="H44" s="5">
        <v>6</v>
      </c>
      <c r="I44" s="5">
        <v>15</v>
      </c>
      <c r="J44" s="5">
        <v>4</v>
      </c>
      <c r="K44" s="5">
        <v>0</v>
      </c>
      <c r="L44" s="5">
        <v>0</v>
      </c>
      <c r="M44" s="5">
        <f t="shared" si="0"/>
        <v>25</v>
      </c>
      <c r="N44" s="57">
        <f t="shared" si="1"/>
        <v>44.014084507042256</v>
      </c>
      <c r="O44" s="50"/>
    </row>
    <row r="45" spans="1:15" s="54" customFormat="1" ht="12.75" customHeight="1">
      <c r="A45" s="15">
        <v>41</v>
      </c>
      <c r="B45" s="5" t="s">
        <v>587</v>
      </c>
      <c r="C45" s="16" t="s">
        <v>588</v>
      </c>
      <c r="D45" s="5" t="s">
        <v>15</v>
      </c>
      <c r="E45" s="5" t="s">
        <v>68</v>
      </c>
      <c r="F45" s="5" t="s">
        <v>69</v>
      </c>
      <c r="G45" s="5" t="s">
        <v>73</v>
      </c>
      <c r="H45" s="5">
        <v>3</v>
      </c>
      <c r="I45" s="5">
        <v>4</v>
      </c>
      <c r="J45" s="5">
        <v>4</v>
      </c>
      <c r="K45" s="5">
        <v>13.9</v>
      </c>
      <c r="L45" s="5">
        <v>0</v>
      </c>
      <c r="M45" s="5">
        <f t="shared" si="0"/>
        <v>24.9</v>
      </c>
      <c r="N45" s="57">
        <f t="shared" si="1"/>
        <v>43.83802816901408</v>
      </c>
      <c r="O45" s="50"/>
    </row>
    <row r="46" spans="1:15" s="54" customFormat="1" ht="12.75" customHeight="1">
      <c r="A46" s="15">
        <v>42</v>
      </c>
      <c r="B46" s="5" t="s">
        <v>589</v>
      </c>
      <c r="C46" s="16" t="s">
        <v>590</v>
      </c>
      <c r="D46" s="5" t="s">
        <v>15</v>
      </c>
      <c r="E46" s="5" t="s">
        <v>68</v>
      </c>
      <c r="F46" s="5" t="s">
        <v>69</v>
      </c>
      <c r="G46" s="5" t="s">
        <v>515</v>
      </c>
      <c r="H46" s="5">
        <v>4</v>
      </c>
      <c r="I46" s="5">
        <v>4</v>
      </c>
      <c r="J46" s="5">
        <v>5</v>
      </c>
      <c r="K46" s="5">
        <v>11</v>
      </c>
      <c r="L46" s="5">
        <v>0</v>
      </c>
      <c r="M46" s="5">
        <f t="shared" si="0"/>
        <v>24</v>
      </c>
      <c r="N46" s="57">
        <f t="shared" si="1"/>
        <v>42.25352112676057</v>
      </c>
      <c r="O46" s="50"/>
    </row>
    <row r="47" spans="1:15" s="54" customFormat="1" ht="12.75" customHeight="1">
      <c r="A47" s="15">
        <v>43</v>
      </c>
      <c r="B47" s="5" t="s">
        <v>591</v>
      </c>
      <c r="C47" s="16" t="s">
        <v>592</v>
      </c>
      <c r="D47" s="5" t="s">
        <v>31</v>
      </c>
      <c r="E47" s="5" t="s">
        <v>112</v>
      </c>
      <c r="F47" s="5" t="s">
        <v>111</v>
      </c>
      <c r="G47" s="5" t="s">
        <v>593</v>
      </c>
      <c r="H47" s="5">
        <v>3</v>
      </c>
      <c r="I47" s="5">
        <v>4</v>
      </c>
      <c r="J47" s="5">
        <v>0</v>
      </c>
      <c r="K47" s="5">
        <v>16.8</v>
      </c>
      <c r="L47" s="5">
        <v>0</v>
      </c>
      <c r="M47" s="5">
        <f t="shared" si="0"/>
        <v>23.8</v>
      </c>
      <c r="N47" s="57">
        <f t="shared" si="1"/>
        <v>41.90140845070423</v>
      </c>
      <c r="O47" s="50"/>
    </row>
    <row r="48" spans="1:15" s="54" customFormat="1" ht="12.75" customHeight="1">
      <c r="A48" s="15">
        <v>44</v>
      </c>
      <c r="B48" s="5" t="s">
        <v>594</v>
      </c>
      <c r="C48" s="16" t="s">
        <v>595</v>
      </c>
      <c r="D48" s="5" t="s">
        <v>15</v>
      </c>
      <c r="E48" s="5" t="s">
        <v>68</v>
      </c>
      <c r="F48" s="5" t="s">
        <v>69</v>
      </c>
      <c r="G48" s="5" t="s">
        <v>515</v>
      </c>
      <c r="H48" s="5">
        <v>0</v>
      </c>
      <c r="I48" s="5">
        <v>4</v>
      </c>
      <c r="J48" s="5">
        <v>1</v>
      </c>
      <c r="K48" s="5">
        <v>18.5</v>
      </c>
      <c r="L48" s="5">
        <v>0</v>
      </c>
      <c r="M48" s="5">
        <f t="shared" si="0"/>
        <v>23.5</v>
      </c>
      <c r="N48" s="57">
        <f t="shared" si="1"/>
        <v>41.37323943661972</v>
      </c>
      <c r="O48" s="50"/>
    </row>
    <row r="49" spans="1:15" s="54" customFormat="1" ht="12.75" customHeight="1">
      <c r="A49" s="15">
        <v>45</v>
      </c>
      <c r="B49" s="5" t="s">
        <v>596</v>
      </c>
      <c r="C49" s="16" t="s">
        <v>597</v>
      </c>
      <c r="D49" s="5" t="s">
        <v>15</v>
      </c>
      <c r="E49" s="5" t="s">
        <v>68</v>
      </c>
      <c r="F49" s="5" t="s">
        <v>69</v>
      </c>
      <c r="G49" s="5" t="s">
        <v>294</v>
      </c>
      <c r="H49" s="5">
        <v>3</v>
      </c>
      <c r="I49" s="5">
        <v>4</v>
      </c>
      <c r="J49" s="5">
        <v>2</v>
      </c>
      <c r="K49" s="5">
        <v>14.4</v>
      </c>
      <c r="L49" s="5">
        <v>0</v>
      </c>
      <c r="M49" s="5">
        <f t="shared" si="0"/>
        <v>23.4</v>
      </c>
      <c r="N49" s="57">
        <f t="shared" si="1"/>
        <v>41.19718309859155</v>
      </c>
      <c r="O49" s="50"/>
    </row>
    <row r="50" spans="1:15" s="54" customFormat="1" ht="12.75" customHeight="1">
      <c r="A50" s="15">
        <v>46</v>
      </c>
      <c r="B50" s="5" t="s">
        <v>598</v>
      </c>
      <c r="C50" s="16" t="s">
        <v>599</v>
      </c>
      <c r="D50" s="5" t="s">
        <v>22</v>
      </c>
      <c r="E50" s="5" t="s">
        <v>142</v>
      </c>
      <c r="F50" s="5" t="s">
        <v>47</v>
      </c>
      <c r="G50" s="5" t="s">
        <v>600</v>
      </c>
      <c r="H50" s="5">
        <v>0</v>
      </c>
      <c r="I50" s="5">
        <v>0</v>
      </c>
      <c r="J50" s="5">
        <v>1</v>
      </c>
      <c r="K50" s="5">
        <v>22</v>
      </c>
      <c r="L50" s="5">
        <v>0</v>
      </c>
      <c r="M50" s="5">
        <f t="shared" si="0"/>
        <v>23</v>
      </c>
      <c r="N50" s="57">
        <f t="shared" si="1"/>
        <v>40.49295774647887</v>
      </c>
      <c r="O50" s="50"/>
    </row>
    <row r="51" spans="1:15" s="54" customFormat="1" ht="12.75" customHeight="1">
      <c r="A51" s="15">
        <v>47</v>
      </c>
      <c r="B51" s="5" t="s">
        <v>601</v>
      </c>
      <c r="C51" s="16" t="s">
        <v>602</v>
      </c>
      <c r="D51" s="5" t="s">
        <v>31</v>
      </c>
      <c r="E51" s="5" t="s">
        <v>374</v>
      </c>
      <c r="F51" s="5" t="s">
        <v>69</v>
      </c>
      <c r="G51" s="5" t="s">
        <v>603</v>
      </c>
      <c r="H51" s="5">
        <v>0</v>
      </c>
      <c r="I51" s="5">
        <v>0</v>
      </c>
      <c r="J51" s="5">
        <v>4</v>
      </c>
      <c r="K51" s="5">
        <v>18.3</v>
      </c>
      <c r="L51" s="5">
        <v>0</v>
      </c>
      <c r="M51" s="5">
        <f t="shared" si="0"/>
        <v>22.3</v>
      </c>
      <c r="N51" s="57">
        <f t="shared" si="1"/>
        <v>39.260563380281695</v>
      </c>
      <c r="O51" s="50"/>
    </row>
    <row r="52" spans="1:15" s="54" customFormat="1" ht="12.75" customHeight="1">
      <c r="A52" s="15">
        <v>48</v>
      </c>
      <c r="B52" s="5" t="s">
        <v>604</v>
      </c>
      <c r="C52" s="16" t="s">
        <v>605</v>
      </c>
      <c r="D52" s="5" t="s">
        <v>31</v>
      </c>
      <c r="E52" s="5" t="s">
        <v>52</v>
      </c>
      <c r="F52" s="5" t="s">
        <v>606</v>
      </c>
      <c r="G52" s="5" t="s">
        <v>607</v>
      </c>
      <c r="H52" s="5">
        <v>0</v>
      </c>
      <c r="I52" s="5">
        <v>4</v>
      </c>
      <c r="J52" s="5">
        <v>0</v>
      </c>
      <c r="K52" s="5">
        <v>17.4</v>
      </c>
      <c r="L52" s="5">
        <v>0</v>
      </c>
      <c r="M52" s="5">
        <f t="shared" si="0"/>
        <v>21.4</v>
      </c>
      <c r="N52" s="57">
        <f t="shared" si="1"/>
        <v>37.67605633802817</v>
      </c>
      <c r="O52" s="50"/>
    </row>
    <row r="53" spans="1:15" s="54" customFormat="1" ht="12.75" customHeight="1">
      <c r="A53" s="15">
        <v>49</v>
      </c>
      <c r="B53" s="5" t="s">
        <v>608</v>
      </c>
      <c r="C53" s="16" t="s">
        <v>609</v>
      </c>
      <c r="D53" s="5" t="s">
        <v>15</v>
      </c>
      <c r="E53" s="5" t="s">
        <v>68</v>
      </c>
      <c r="F53" s="5" t="s">
        <v>69</v>
      </c>
      <c r="G53" s="5" t="s">
        <v>73</v>
      </c>
      <c r="H53" s="5">
        <v>3</v>
      </c>
      <c r="I53" s="5">
        <v>0</v>
      </c>
      <c r="J53" s="5">
        <v>6</v>
      </c>
      <c r="K53" s="5">
        <v>11.72</v>
      </c>
      <c r="L53" s="5">
        <v>0</v>
      </c>
      <c r="M53" s="5">
        <f t="shared" si="0"/>
        <v>20.72</v>
      </c>
      <c r="N53" s="57">
        <f t="shared" si="1"/>
        <v>36.47887323943662</v>
      </c>
      <c r="O53" s="50"/>
    </row>
    <row r="54" spans="1:15" s="54" customFormat="1" ht="12.75" customHeight="1">
      <c r="A54" s="15">
        <v>50</v>
      </c>
      <c r="B54" s="5" t="s">
        <v>530</v>
      </c>
      <c r="C54" s="16" t="s">
        <v>610</v>
      </c>
      <c r="D54" s="5" t="s">
        <v>23</v>
      </c>
      <c r="E54" s="5" t="s">
        <v>129</v>
      </c>
      <c r="F54" s="5" t="s">
        <v>127</v>
      </c>
      <c r="G54" s="5" t="s">
        <v>611</v>
      </c>
      <c r="H54" s="5">
        <v>0</v>
      </c>
      <c r="I54" s="5">
        <v>0</v>
      </c>
      <c r="J54" s="5">
        <v>4</v>
      </c>
      <c r="K54" s="5">
        <v>16.3</v>
      </c>
      <c r="L54" s="5">
        <v>0</v>
      </c>
      <c r="M54" s="5">
        <f t="shared" si="0"/>
        <v>20.3</v>
      </c>
      <c r="N54" s="57">
        <f t="shared" si="1"/>
        <v>35.73943661971831</v>
      </c>
      <c r="O54" s="50"/>
    </row>
    <row r="55" spans="1:15" s="54" customFormat="1" ht="12.75" customHeight="1">
      <c r="A55" s="15">
        <v>51</v>
      </c>
      <c r="B55" s="5" t="s">
        <v>612</v>
      </c>
      <c r="C55" s="16" t="s">
        <v>613</v>
      </c>
      <c r="D55" s="5" t="s">
        <v>31</v>
      </c>
      <c r="E55" s="5" t="s">
        <v>53</v>
      </c>
      <c r="F55" s="5" t="s">
        <v>54</v>
      </c>
      <c r="G55" s="5" t="s">
        <v>538</v>
      </c>
      <c r="H55" s="5">
        <v>0</v>
      </c>
      <c r="I55" s="5">
        <v>0</v>
      </c>
      <c r="J55" s="5">
        <v>0</v>
      </c>
      <c r="K55" s="5">
        <v>19.8</v>
      </c>
      <c r="L55" s="5">
        <v>0</v>
      </c>
      <c r="M55" s="5">
        <f t="shared" si="0"/>
        <v>19.8</v>
      </c>
      <c r="N55" s="57">
        <f t="shared" si="1"/>
        <v>34.85915492957747</v>
      </c>
      <c r="O55" s="50"/>
    </row>
    <row r="56" spans="1:15" s="54" customFormat="1" ht="12.75" customHeight="1">
      <c r="A56" s="15">
        <v>52</v>
      </c>
      <c r="B56" s="10" t="s">
        <v>614</v>
      </c>
      <c r="C56" s="23" t="s">
        <v>615</v>
      </c>
      <c r="D56" s="5" t="s">
        <v>31</v>
      </c>
      <c r="E56" s="10" t="s">
        <v>616</v>
      </c>
      <c r="F56" s="5" t="s">
        <v>617</v>
      </c>
      <c r="G56" s="10" t="s">
        <v>618</v>
      </c>
      <c r="H56" s="10">
        <v>0</v>
      </c>
      <c r="I56" s="10">
        <v>2</v>
      </c>
      <c r="J56" s="10">
        <v>5</v>
      </c>
      <c r="K56" s="10">
        <v>12.5</v>
      </c>
      <c r="L56" s="10">
        <v>0</v>
      </c>
      <c r="M56" s="5">
        <f t="shared" si="0"/>
        <v>19.5</v>
      </c>
      <c r="N56" s="57">
        <f t="shared" si="1"/>
        <v>34.33098591549296</v>
      </c>
      <c r="O56" s="50"/>
    </row>
    <row r="57" spans="1:15" s="54" customFormat="1" ht="12.75" customHeight="1">
      <c r="A57" s="15">
        <v>53</v>
      </c>
      <c r="B57" s="5" t="s">
        <v>619</v>
      </c>
      <c r="C57" s="16" t="s">
        <v>620</v>
      </c>
      <c r="D57" s="5" t="s">
        <v>31</v>
      </c>
      <c r="E57" s="5" t="s">
        <v>53</v>
      </c>
      <c r="F57" s="5" t="s">
        <v>54</v>
      </c>
      <c r="G57" s="5" t="s">
        <v>538</v>
      </c>
      <c r="H57" s="5">
        <v>0</v>
      </c>
      <c r="I57" s="5">
        <v>0</v>
      </c>
      <c r="J57" s="5">
        <v>4</v>
      </c>
      <c r="K57" s="5">
        <v>15</v>
      </c>
      <c r="L57" s="5">
        <v>0</v>
      </c>
      <c r="M57" s="5">
        <f t="shared" si="0"/>
        <v>19</v>
      </c>
      <c r="N57" s="57">
        <f t="shared" si="1"/>
        <v>33.45070422535211</v>
      </c>
      <c r="O57" s="50"/>
    </row>
    <row r="58" spans="1:15" s="54" customFormat="1" ht="12.75" customHeight="1">
      <c r="A58" s="15">
        <v>54</v>
      </c>
      <c r="B58" s="5" t="s">
        <v>621</v>
      </c>
      <c r="C58" s="16" t="s">
        <v>622</v>
      </c>
      <c r="D58" s="5" t="s">
        <v>450</v>
      </c>
      <c r="E58" s="5" t="s">
        <v>114</v>
      </c>
      <c r="F58" s="5" t="s">
        <v>115</v>
      </c>
      <c r="G58" s="5" t="s">
        <v>623</v>
      </c>
      <c r="H58" s="5">
        <v>0</v>
      </c>
      <c r="I58" s="5">
        <v>0</v>
      </c>
      <c r="J58" s="5">
        <v>4</v>
      </c>
      <c r="K58" s="5">
        <v>14.5</v>
      </c>
      <c r="L58" s="5">
        <v>0</v>
      </c>
      <c r="M58" s="5">
        <f t="shared" si="0"/>
        <v>18.5</v>
      </c>
      <c r="N58" s="57">
        <f t="shared" si="1"/>
        <v>32.57042253521127</v>
      </c>
      <c r="O58" s="50"/>
    </row>
    <row r="59" spans="1:15" s="54" customFormat="1" ht="12.75" customHeight="1">
      <c r="A59" s="15">
        <v>55</v>
      </c>
      <c r="B59" s="5" t="s">
        <v>624</v>
      </c>
      <c r="C59" s="16" t="s">
        <v>625</v>
      </c>
      <c r="D59" s="5" t="s">
        <v>31</v>
      </c>
      <c r="E59" s="5" t="s">
        <v>1</v>
      </c>
      <c r="F59" s="5" t="s">
        <v>69</v>
      </c>
      <c r="G59" s="5" t="s">
        <v>626</v>
      </c>
      <c r="H59" s="5">
        <v>0</v>
      </c>
      <c r="I59" s="5">
        <v>0</v>
      </c>
      <c r="J59" s="5">
        <v>4</v>
      </c>
      <c r="K59" s="5">
        <v>14</v>
      </c>
      <c r="L59" s="5">
        <v>0</v>
      </c>
      <c r="M59" s="5">
        <f t="shared" si="0"/>
        <v>18</v>
      </c>
      <c r="N59" s="57">
        <f t="shared" si="1"/>
        <v>31.690140845070424</v>
      </c>
      <c r="O59" s="50"/>
    </row>
    <row r="60" spans="1:15" s="54" customFormat="1" ht="12.75" customHeight="1">
      <c r="A60" s="15">
        <v>56</v>
      </c>
      <c r="B60" s="5" t="s">
        <v>627</v>
      </c>
      <c r="C60" s="16" t="s">
        <v>628</v>
      </c>
      <c r="D60" s="5" t="s">
        <v>15</v>
      </c>
      <c r="E60" s="5" t="s">
        <v>68</v>
      </c>
      <c r="F60" s="5" t="s">
        <v>69</v>
      </c>
      <c r="G60" s="5" t="s">
        <v>294</v>
      </c>
      <c r="H60" s="5">
        <v>2</v>
      </c>
      <c r="I60" s="5">
        <v>4</v>
      </c>
      <c r="J60" s="5">
        <v>4</v>
      </c>
      <c r="K60" s="5">
        <v>6</v>
      </c>
      <c r="L60" s="5">
        <v>2</v>
      </c>
      <c r="M60" s="5">
        <f t="shared" si="0"/>
        <v>18</v>
      </c>
      <c r="N60" s="57">
        <f t="shared" si="1"/>
        <v>31.690140845070424</v>
      </c>
      <c r="O60" s="50"/>
    </row>
    <row r="61" spans="1:15" s="54" customFormat="1" ht="12.75" customHeight="1">
      <c r="A61" s="15">
        <v>57</v>
      </c>
      <c r="B61" s="5" t="s">
        <v>629</v>
      </c>
      <c r="C61" s="16" t="s">
        <v>630</v>
      </c>
      <c r="D61" s="5" t="s">
        <v>31</v>
      </c>
      <c r="E61" s="5" t="s">
        <v>4</v>
      </c>
      <c r="F61" s="5" t="s">
        <v>69</v>
      </c>
      <c r="G61" s="5" t="s">
        <v>74</v>
      </c>
      <c r="H61" s="5">
        <v>0</v>
      </c>
      <c r="I61" s="5">
        <v>3</v>
      </c>
      <c r="J61" s="5">
        <v>0</v>
      </c>
      <c r="K61" s="5">
        <v>14.7</v>
      </c>
      <c r="L61" s="5">
        <v>0</v>
      </c>
      <c r="M61" s="5">
        <f t="shared" si="0"/>
        <v>17.7</v>
      </c>
      <c r="N61" s="57">
        <f t="shared" si="1"/>
        <v>31.16197183098592</v>
      </c>
      <c r="O61" s="50"/>
    </row>
    <row r="62" spans="1:15" s="54" customFormat="1" ht="12.75" customHeight="1">
      <c r="A62" s="15">
        <v>58</v>
      </c>
      <c r="B62" s="5" t="s">
        <v>631</v>
      </c>
      <c r="C62" s="16" t="s">
        <v>632</v>
      </c>
      <c r="D62" s="5" t="s">
        <v>31</v>
      </c>
      <c r="E62" s="5" t="s">
        <v>633</v>
      </c>
      <c r="F62" s="5" t="s">
        <v>634</v>
      </c>
      <c r="G62" s="5" t="s">
        <v>635</v>
      </c>
      <c r="H62" s="5">
        <v>0</v>
      </c>
      <c r="I62" s="5">
        <v>6</v>
      </c>
      <c r="J62" s="5">
        <v>0</v>
      </c>
      <c r="K62" s="5">
        <v>11.2</v>
      </c>
      <c r="L62" s="5">
        <v>0</v>
      </c>
      <c r="M62" s="5">
        <f t="shared" si="0"/>
        <v>17.2</v>
      </c>
      <c r="N62" s="57">
        <f t="shared" si="1"/>
        <v>30.28169014084507</v>
      </c>
      <c r="O62" s="50"/>
    </row>
    <row r="63" spans="1:15" s="54" customFormat="1" ht="12.75" customHeight="1">
      <c r="A63" s="15">
        <v>59</v>
      </c>
      <c r="B63" s="5" t="s">
        <v>636</v>
      </c>
      <c r="C63" s="16" t="s">
        <v>637</v>
      </c>
      <c r="D63" s="5" t="s">
        <v>22</v>
      </c>
      <c r="E63" s="5" t="s">
        <v>26</v>
      </c>
      <c r="F63" s="5" t="s">
        <v>27</v>
      </c>
      <c r="G63" s="5" t="s">
        <v>638</v>
      </c>
      <c r="H63" s="5">
        <v>1</v>
      </c>
      <c r="I63" s="5">
        <v>0</v>
      </c>
      <c r="J63" s="5">
        <v>10</v>
      </c>
      <c r="K63" s="5">
        <v>2</v>
      </c>
      <c r="L63" s="5">
        <v>0</v>
      </c>
      <c r="M63" s="5">
        <f t="shared" si="0"/>
        <v>13</v>
      </c>
      <c r="N63" s="57">
        <f t="shared" si="1"/>
        <v>22.887323943661972</v>
      </c>
      <c r="O63" s="50"/>
    </row>
    <row r="64" spans="1:15" s="54" customFormat="1" ht="12.75" customHeight="1">
      <c r="A64" s="15">
        <v>60</v>
      </c>
      <c r="B64" s="5" t="s">
        <v>639</v>
      </c>
      <c r="C64" s="16" t="s">
        <v>640</v>
      </c>
      <c r="D64" s="5" t="s">
        <v>31</v>
      </c>
      <c r="E64" s="5" t="s">
        <v>4</v>
      </c>
      <c r="F64" s="5" t="s">
        <v>69</v>
      </c>
      <c r="G64" s="5" t="s">
        <v>74</v>
      </c>
      <c r="H64" s="5">
        <v>1</v>
      </c>
      <c r="I64" s="5">
        <v>0</v>
      </c>
      <c r="J64" s="5">
        <v>4</v>
      </c>
      <c r="K64" s="5">
        <v>7.5</v>
      </c>
      <c r="L64" s="5">
        <v>0</v>
      </c>
      <c r="M64" s="5">
        <f t="shared" si="0"/>
        <v>12.5</v>
      </c>
      <c r="N64" s="57">
        <f t="shared" si="1"/>
        <v>22.007042253521128</v>
      </c>
      <c r="O64" s="50"/>
    </row>
    <row r="65" spans="1:15" s="54" customFormat="1" ht="12.75" customHeight="1">
      <c r="A65" s="15">
        <v>61</v>
      </c>
      <c r="B65" s="5" t="s">
        <v>641</v>
      </c>
      <c r="C65" s="16" t="s">
        <v>642</v>
      </c>
      <c r="D65" s="5" t="s">
        <v>31</v>
      </c>
      <c r="E65" s="5" t="s">
        <v>133</v>
      </c>
      <c r="F65" s="5" t="s">
        <v>132</v>
      </c>
      <c r="G65" s="5" t="s">
        <v>134</v>
      </c>
      <c r="H65" s="5">
        <v>0</v>
      </c>
      <c r="I65" s="5">
        <v>5</v>
      </c>
      <c r="J65" s="5">
        <v>2</v>
      </c>
      <c r="K65" s="5">
        <v>5</v>
      </c>
      <c r="L65" s="5">
        <v>0</v>
      </c>
      <c r="M65" s="5">
        <f t="shared" si="0"/>
        <v>12</v>
      </c>
      <c r="N65" s="57">
        <f t="shared" si="1"/>
        <v>21.126760563380284</v>
      </c>
      <c r="O65" s="50"/>
    </row>
    <row r="66" spans="1:15" s="54" customFormat="1" ht="12.75" customHeight="1">
      <c r="A66" s="15">
        <v>62</v>
      </c>
      <c r="B66" s="5" t="s">
        <v>643</v>
      </c>
      <c r="C66" s="16" t="s">
        <v>644</v>
      </c>
      <c r="D66" s="5" t="s">
        <v>31</v>
      </c>
      <c r="E66" s="5" t="s">
        <v>645</v>
      </c>
      <c r="F66" s="5" t="s">
        <v>69</v>
      </c>
      <c r="G66" s="5" t="s">
        <v>646</v>
      </c>
      <c r="H66" s="5">
        <v>2</v>
      </c>
      <c r="I66" s="5">
        <v>2</v>
      </c>
      <c r="J66" s="5">
        <v>3</v>
      </c>
      <c r="K66" s="5">
        <v>3</v>
      </c>
      <c r="L66" s="5">
        <v>2</v>
      </c>
      <c r="M66" s="5">
        <f t="shared" si="0"/>
        <v>12</v>
      </c>
      <c r="N66" s="57">
        <f t="shared" si="1"/>
        <v>21.126760563380284</v>
      </c>
      <c r="O66" s="50"/>
    </row>
    <row r="67" spans="1:15" s="54" customFormat="1" ht="12.75" customHeight="1">
      <c r="A67" s="15">
        <v>63</v>
      </c>
      <c r="B67" s="5" t="s">
        <v>647</v>
      </c>
      <c r="C67" s="16" t="s">
        <v>648</v>
      </c>
      <c r="D67" s="5" t="s">
        <v>31</v>
      </c>
      <c r="E67" s="5" t="s">
        <v>133</v>
      </c>
      <c r="F67" s="5" t="s">
        <v>132</v>
      </c>
      <c r="G67" s="5" t="s">
        <v>649</v>
      </c>
      <c r="H67" s="5">
        <v>0</v>
      </c>
      <c r="I67" s="5">
        <v>4</v>
      </c>
      <c r="J67" s="5">
        <v>0</v>
      </c>
      <c r="K67" s="5">
        <v>6</v>
      </c>
      <c r="L67" s="5">
        <v>0</v>
      </c>
      <c r="M67" s="5">
        <f t="shared" si="0"/>
        <v>10</v>
      </c>
      <c r="N67" s="57">
        <f t="shared" si="1"/>
        <v>17.605633802816904</v>
      </c>
      <c r="O67" s="50"/>
    </row>
    <row r="68" spans="1:15" s="54" customFormat="1" ht="12.75" customHeight="1">
      <c r="A68" s="15">
        <v>64</v>
      </c>
      <c r="B68" s="5" t="s">
        <v>650</v>
      </c>
      <c r="C68" s="16" t="s">
        <v>651</v>
      </c>
      <c r="D68" s="5" t="s">
        <v>15</v>
      </c>
      <c r="E68" s="5" t="s">
        <v>52</v>
      </c>
      <c r="F68" s="5" t="s">
        <v>64</v>
      </c>
      <c r="G68" s="5" t="s">
        <v>584</v>
      </c>
      <c r="H68" s="5">
        <v>1</v>
      </c>
      <c r="I68" s="5">
        <v>0</v>
      </c>
      <c r="J68" s="5">
        <v>4</v>
      </c>
      <c r="K68" s="5">
        <v>3</v>
      </c>
      <c r="L68" s="5">
        <v>0</v>
      </c>
      <c r="M68" s="5">
        <f t="shared" si="0"/>
        <v>8</v>
      </c>
      <c r="N68" s="57">
        <f t="shared" si="1"/>
        <v>14.084507042253522</v>
      </c>
      <c r="O68" s="50"/>
    </row>
    <row r="69" spans="1:15" s="54" customFormat="1" ht="12.75" customHeight="1">
      <c r="A69" s="15">
        <v>65</v>
      </c>
      <c r="B69" s="5" t="s">
        <v>652</v>
      </c>
      <c r="C69" s="16" t="s">
        <v>653</v>
      </c>
      <c r="D69" s="5" t="s">
        <v>22</v>
      </c>
      <c r="E69" s="5" t="s">
        <v>26</v>
      </c>
      <c r="F69" s="5" t="s">
        <v>27</v>
      </c>
      <c r="G69" s="5" t="s">
        <v>29</v>
      </c>
      <c r="H69" s="5">
        <v>0</v>
      </c>
      <c r="I69" s="5">
        <v>0</v>
      </c>
      <c r="J69" s="5">
        <v>8</v>
      </c>
      <c r="K69" s="5">
        <v>0</v>
      </c>
      <c r="L69" s="5">
        <v>0</v>
      </c>
      <c r="M69" s="5">
        <f aca="true" t="shared" si="2" ref="M69:M89">SUM(H69:L69)</f>
        <v>8</v>
      </c>
      <c r="N69" s="57">
        <f aca="true" t="shared" si="3" ref="N69:N89">M69/56.8*100</f>
        <v>14.084507042253522</v>
      </c>
      <c r="O69" s="50"/>
    </row>
    <row r="70" spans="1:15" s="54" customFormat="1" ht="12.75" customHeight="1">
      <c r="A70" s="15">
        <v>66</v>
      </c>
      <c r="B70" s="5" t="s">
        <v>654</v>
      </c>
      <c r="C70" s="16" t="s">
        <v>655</v>
      </c>
      <c r="D70" s="5" t="s">
        <v>31</v>
      </c>
      <c r="E70" s="5" t="s">
        <v>53</v>
      </c>
      <c r="F70" s="5" t="s">
        <v>54</v>
      </c>
      <c r="G70" s="5" t="s">
        <v>538</v>
      </c>
      <c r="H70" s="5">
        <v>0</v>
      </c>
      <c r="I70" s="5">
        <v>0</v>
      </c>
      <c r="J70" s="5">
        <v>0</v>
      </c>
      <c r="K70" s="5">
        <v>6.3</v>
      </c>
      <c r="L70" s="5">
        <v>0</v>
      </c>
      <c r="M70" s="5">
        <f t="shared" si="2"/>
        <v>6.3</v>
      </c>
      <c r="N70" s="57">
        <f t="shared" si="3"/>
        <v>11.091549295774648</v>
      </c>
      <c r="O70" s="50"/>
    </row>
    <row r="71" spans="1:15" s="54" customFormat="1" ht="12.75" customHeight="1">
      <c r="A71" s="15">
        <v>67</v>
      </c>
      <c r="B71" s="5" t="s">
        <v>656</v>
      </c>
      <c r="C71" s="16" t="s">
        <v>657</v>
      </c>
      <c r="D71" s="5" t="s">
        <v>15</v>
      </c>
      <c r="E71" s="5" t="s">
        <v>68</v>
      </c>
      <c r="F71" s="5" t="s">
        <v>69</v>
      </c>
      <c r="G71" s="5" t="s">
        <v>73</v>
      </c>
      <c r="H71" s="5">
        <v>2</v>
      </c>
      <c r="I71" s="5">
        <v>0</v>
      </c>
      <c r="J71" s="5">
        <v>4</v>
      </c>
      <c r="K71" s="5">
        <v>0</v>
      </c>
      <c r="L71" s="5">
        <v>0</v>
      </c>
      <c r="M71" s="5">
        <f t="shared" si="2"/>
        <v>6</v>
      </c>
      <c r="N71" s="57">
        <f t="shared" si="3"/>
        <v>10.563380281690142</v>
      </c>
      <c r="O71" s="50"/>
    </row>
    <row r="72" spans="1:15" s="54" customFormat="1" ht="12.75" customHeight="1">
      <c r="A72" s="15">
        <v>68</v>
      </c>
      <c r="B72" s="9" t="s">
        <v>658</v>
      </c>
      <c r="C72" s="20" t="s">
        <v>659</v>
      </c>
      <c r="D72" s="5" t="s">
        <v>23</v>
      </c>
      <c r="E72" s="9" t="s">
        <v>660</v>
      </c>
      <c r="F72" s="5" t="s">
        <v>661</v>
      </c>
      <c r="G72" s="5" t="s">
        <v>662</v>
      </c>
      <c r="H72" s="5">
        <v>0</v>
      </c>
      <c r="I72" s="5">
        <v>0</v>
      </c>
      <c r="J72" s="5">
        <v>1</v>
      </c>
      <c r="K72" s="5">
        <v>5</v>
      </c>
      <c r="L72" s="5">
        <v>0</v>
      </c>
      <c r="M72" s="5">
        <f t="shared" si="2"/>
        <v>6</v>
      </c>
      <c r="N72" s="57">
        <f t="shared" si="3"/>
        <v>10.563380281690142</v>
      </c>
      <c r="O72" s="50"/>
    </row>
    <row r="73" spans="1:15" s="54" customFormat="1" ht="12.75" customHeight="1">
      <c r="A73" s="15">
        <v>69</v>
      </c>
      <c r="B73" s="9" t="s">
        <v>663</v>
      </c>
      <c r="C73" s="20" t="s">
        <v>664</v>
      </c>
      <c r="D73" s="5" t="s">
        <v>31</v>
      </c>
      <c r="E73" s="9" t="s">
        <v>665</v>
      </c>
      <c r="F73" s="5" t="s">
        <v>666</v>
      </c>
      <c r="G73" s="10" t="s">
        <v>667</v>
      </c>
      <c r="H73" s="9">
        <v>0</v>
      </c>
      <c r="I73" s="9">
        <v>5</v>
      </c>
      <c r="J73" s="9">
        <v>0</v>
      </c>
      <c r="K73" s="9">
        <v>0</v>
      </c>
      <c r="L73" s="9">
        <v>0</v>
      </c>
      <c r="M73" s="5">
        <f t="shared" si="2"/>
        <v>5</v>
      </c>
      <c r="N73" s="57">
        <f t="shared" si="3"/>
        <v>8.802816901408452</v>
      </c>
      <c r="O73" s="50"/>
    </row>
    <row r="74" spans="1:15" s="54" customFormat="1" ht="12.75" customHeight="1">
      <c r="A74" s="15">
        <v>70</v>
      </c>
      <c r="B74" s="5" t="s">
        <v>668</v>
      </c>
      <c r="C74" s="16" t="s">
        <v>669</v>
      </c>
      <c r="D74" s="5" t="s">
        <v>31</v>
      </c>
      <c r="E74" s="5" t="s">
        <v>133</v>
      </c>
      <c r="F74" s="5" t="s">
        <v>132</v>
      </c>
      <c r="G74" s="5" t="s">
        <v>134</v>
      </c>
      <c r="H74" s="5">
        <v>0</v>
      </c>
      <c r="I74" s="5">
        <v>2</v>
      </c>
      <c r="J74" s="5">
        <v>0</v>
      </c>
      <c r="K74" s="5">
        <v>3</v>
      </c>
      <c r="L74" s="5">
        <v>0</v>
      </c>
      <c r="M74" s="5">
        <f t="shared" si="2"/>
        <v>5</v>
      </c>
      <c r="N74" s="57">
        <f t="shared" si="3"/>
        <v>8.802816901408452</v>
      </c>
      <c r="O74" s="50"/>
    </row>
    <row r="75" spans="1:15" s="54" customFormat="1" ht="12.75" customHeight="1">
      <c r="A75" s="15">
        <v>71</v>
      </c>
      <c r="B75" s="5" t="s">
        <v>670</v>
      </c>
      <c r="C75" s="16" t="s">
        <v>671</v>
      </c>
      <c r="D75" s="5" t="s">
        <v>22</v>
      </c>
      <c r="E75" s="5" t="s">
        <v>672</v>
      </c>
      <c r="F75" s="5" t="s">
        <v>673</v>
      </c>
      <c r="G75" s="5" t="s">
        <v>674</v>
      </c>
      <c r="H75" s="5">
        <v>0</v>
      </c>
      <c r="I75" s="5">
        <v>0</v>
      </c>
      <c r="J75" s="5">
        <v>4</v>
      </c>
      <c r="K75" s="5">
        <v>0</v>
      </c>
      <c r="L75" s="5">
        <v>0</v>
      </c>
      <c r="M75" s="5">
        <f t="shared" si="2"/>
        <v>4</v>
      </c>
      <c r="N75" s="57">
        <f t="shared" si="3"/>
        <v>7.042253521126761</v>
      </c>
      <c r="O75" s="50"/>
    </row>
    <row r="76" spans="1:15" s="54" customFormat="1" ht="12.75" customHeight="1">
      <c r="A76" s="15">
        <v>72</v>
      </c>
      <c r="B76" s="9" t="s">
        <v>675</v>
      </c>
      <c r="C76" s="20" t="s">
        <v>676</v>
      </c>
      <c r="D76" s="5" t="s">
        <v>31</v>
      </c>
      <c r="E76" s="9" t="s">
        <v>43</v>
      </c>
      <c r="F76" s="5" t="s">
        <v>677</v>
      </c>
      <c r="G76" s="10" t="s">
        <v>678</v>
      </c>
      <c r="H76" s="9">
        <v>0</v>
      </c>
      <c r="I76" s="9">
        <v>2</v>
      </c>
      <c r="J76" s="9">
        <v>1</v>
      </c>
      <c r="K76" s="9">
        <v>1</v>
      </c>
      <c r="L76" s="9">
        <v>0</v>
      </c>
      <c r="M76" s="5">
        <f t="shared" si="2"/>
        <v>4</v>
      </c>
      <c r="N76" s="57">
        <f t="shared" si="3"/>
        <v>7.042253521126761</v>
      </c>
      <c r="O76" s="50"/>
    </row>
    <row r="77" spans="1:15" s="54" customFormat="1" ht="12.75" customHeight="1">
      <c r="A77" s="15">
        <v>73</v>
      </c>
      <c r="B77" s="5" t="s">
        <v>679</v>
      </c>
      <c r="C77" s="16" t="s">
        <v>680</v>
      </c>
      <c r="D77" s="5" t="s">
        <v>31</v>
      </c>
      <c r="E77" s="5" t="s">
        <v>126</v>
      </c>
      <c r="F77" s="5" t="s">
        <v>127</v>
      </c>
      <c r="G77" s="5" t="s">
        <v>681</v>
      </c>
      <c r="H77" s="5">
        <v>0</v>
      </c>
      <c r="I77" s="5">
        <v>0</v>
      </c>
      <c r="J77" s="5">
        <v>4</v>
      </c>
      <c r="K77" s="5">
        <v>0</v>
      </c>
      <c r="L77" s="5">
        <v>0</v>
      </c>
      <c r="M77" s="5">
        <f t="shared" si="2"/>
        <v>4</v>
      </c>
      <c r="N77" s="57">
        <f t="shared" si="3"/>
        <v>7.042253521126761</v>
      </c>
      <c r="O77" s="50"/>
    </row>
    <row r="78" spans="1:15" s="54" customFormat="1" ht="12.75" customHeight="1">
      <c r="A78" s="15">
        <v>74</v>
      </c>
      <c r="B78" s="5" t="s">
        <v>682</v>
      </c>
      <c r="C78" s="16" t="s">
        <v>683</v>
      </c>
      <c r="D78" s="5" t="s">
        <v>15</v>
      </c>
      <c r="E78" s="5" t="s">
        <v>126</v>
      </c>
      <c r="F78" s="5" t="s">
        <v>127</v>
      </c>
      <c r="G78" s="5" t="s">
        <v>684</v>
      </c>
      <c r="H78" s="5">
        <v>0</v>
      </c>
      <c r="I78" s="5">
        <v>0</v>
      </c>
      <c r="J78" s="5">
        <v>0</v>
      </c>
      <c r="K78" s="5">
        <v>2</v>
      </c>
      <c r="L78" s="5">
        <v>0</v>
      </c>
      <c r="M78" s="5">
        <f t="shared" si="2"/>
        <v>2</v>
      </c>
      <c r="N78" s="57">
        <f t="shared" si="3"/>
        <v>3.5211267605633805</v>
      </c>
      <c r="O78" s="50"/>
    </row>
    <row r="79" spans="1:15" s="51" customFormat="1" ht="12.75" customHeight="1">
      <c r="A79" s="15">
        <v>75</v>
      </c>
      <c r="B79" s="5" t="s">
        <v>685</v>
      </c>
      <c r="C79" s="16" t="s">
        <v>686</v>
      </c>
      <c r="D79" s="5" t="s">
        <v>15</v>
      </c>
      <c r="E79" s="5" t="s">
        <v>68</v>
      </c>
      <c r="F79" s="5" t="s">
        <v>69</v>
      </c>
      <c r="G79" s="5" t="s">
        <v>73</v>
      </c>
      <c r="H79" s="5">
        <v>0</v>
      </c>
      <c r="I79" s="5">
        <v>2</v>
      </c>
      <c r="J79" s="5">
        <v>0</v>
      </c>
      <c r="K79" s="5">
        <v>0</v>
      </c>
      <c r="L79" s="5">
        <v>0</v>
      </c>
      <c r="M79" s="5">
        <f t="shared" si="2"/>
        <v>2</v>
      </c>
      <c r="N79" s="57">
        <f t="shared" si="3"/>
        <v>3.5211267605633805</v>
      </c>
      <c r="O79" s="58"/>
    </row>
    <row r="80" spans="1:15" s="51" customFormat="1" ht="12.75" customHeight="1">
      <c r="A80" s="15">
        <v>76</v>
      </c>
      <c r="B80" s="5" t="s">
        <v>687</v>
      </c>
      <c r="C80" s="16" t="s">
        <v>688</v>
      </c>
      <c r="D80" s="5" t="s">
        <v>31</v>
      </c>
      <c r="E80" s="5" t="s">
        <v>135</v>
      </c>
      <c r="F80" s="5" t="s">
        <v>136</v>
      </c>
      <c r="G80" s="5" t="s">
        <v>137</v>
      </c>
      <c r="H80" s="5">
        <v>1</v>
      </c>
      <c r="I80" s="5">
        <v>0</v>
      </c>
      <c r="J80" s="5">
        <v>1</v>
      </c>
      <c r="K80" s="5">
        <v>0</v>
      </c>
      <c r="L80" s="5">
        <v>0</v>
      </c>
      <c r="M80" s="5">
        <f t="shared" si="2"/>
        <v>2</v>
      </c>
      <c r="N80" s="57">
        <f t="shared" si="3"/>
        <v>3.5211267605633805</v>
      </c>
      <c r="O80" s="58"/>
    </row>
    <row r="81" spans="1:15" s="51" customFormat="1" ht="12.75" customHeight="1">
      <c r="A81" s="15">
        <v>77</v>
      </c>
      <c r="B81" s="5" t="s">
        <v>689</v>
      </c>
      <c r="C81" s="16" t="s">
        <v>690</v>
      </c>
      <c r="D81" s="5" t="s">
        <v>450</v>
      </c>
      <c r="E81" s="5" t="s">
        <v>691</v>
      </c>
      <c r="F81" s="5" t="s">
        <v>132</v>
      </c>
      <c r="G81" s="5" t="s">
        <v>692</v>
      </c>
      <c r="H81" s="5">
        <v>0</v>
      </c>
      <c r="I81" s="5">
        <v>0</v>
      </c>
      <c r="J81" s="5">
        <v>0</v>
      </c>
      <c r="K81" s="5">
        <v>2</v>
      </c>
      <c r="L81" s="5">
        <v>0</v>
      </c>
      <c r="M81" s="5">
        <f t="shared" si="2"/>
        <v>2</v>
      </c>
      <c r="N81" s="57">
        <f t="shared" si="3"/>
        <v>3.5211267605633805</v>
      </c>
      <c r="O81" s="58"/>
    </row>
    <row r="82" spans="1:15" s="51" customFormat="1" ht="12.75" customHeight="1">
      <c r="A82" s="15">
        <v>78</v>
      </c>
      <c r="B82" s="5" t="s">
        <v>693</v>
      </c>
      <c r="C82" s="16" t="s">
        <v>694</v>
      </c>
      <c r="D82" s="5" t="s">
        <v>450</v>
      </c>
      <c r="E82" s="5" t="s">
        <v>114</v>
      </c>
      <c r="F82" s="5" t="s">
        <v>115</v>
      </c>
      <c r="G82" s="5" t="s">
        <v>623</v>
      </c>
      <c r="H82" s="5">
        <v>0</v>
      </c>
      <c r="I82" s="5">
        <v>0</v>
      </c>
      <c r="J82" s="5">
        <v>0</v>
      </c>
      <c r="K82" s="5">
        <v>1</v>
      </c>
      <c r="L82" s="5">
        <v>0</v>
      </c>
      <c r="M82" s="5">
        <f t="shared" si="2"/>
        <v>1</v>
      </c>
      <c r="N82" s="57">
        <f t="shared" si="3"/>
        <v>1.7605633802816902</v>
      </c>
      <c r="O82" s="58"/>
    </row>
    <row r="83" spans="1:15" s="51" customFormat="1" ht="12.75" customHeight="1">
      <c r="A83" s="15">
        <v>79</v>
      </c>
      <c r="B83" s="5" t="s">
        <v>695</v>
      </c>
      <c r="C83" s="16" t="s">
        <v>696</v>
      </c>
      <c r="D83" s="5" t="s">
        <v>31</v>
      </c>
      <c r="E83" s="5" t="s">
        <v>52</v>
      </c>
      <c r="F83" s="5" t="s">
        <v>697</v>
      </c>
      <c r="G83" s="5" t="s">
        <v>698</v>
      </c>
      <c r="H83" s="5">
        <v>0</v>
      </c>
      <c r="I83" s="5">
        <v>0</v>
      </c>
      <c r="J83" s="5">
        <v>1</v>
      </c>
      <c r="K83" s="5">
        <v>0</v>
      </c>
      <c r="L83" s="5">
        <v>0</v>
      </c>
      <c r="M83" s="5">
        <f t="shared" si="2"/>
        <v>1</v>
      </c>
      <c r="N83" s="57">
        <f t="shared" si="3"/>
        <v>1.7605633802816902</v>
      </c>
      <c r="O83" s="58"/>
    </row>
    <row r="84" spans="1:15" s="51" customFormat="1" ht="12.75" customHeight="1">
      <c r="A84" s="15">
        <v>80</v>
      </c>
      <c r="B84" s="5" t="s">
        <v>699</v>
      </c>
      <c r="C84" s="16" t="s">
        <v>700</v>
      </c>
      <c r="D84" s="5" t="s">
        <v>31</v>
      </c>
      <c r="E84" s="5" t="s">
        <v>701</v>
      </c>
      <c r="F84" s="5" t="s">
        <v>485</v>
      </c>
      <c r="G84" s="5" t="s">
        <v>486</v>
      </c>
      <c r="H84" s="5">
        <v>0</v>
      </c>
      <c r="I84" s="5">
        <v>0</v>
      </c>
      <c r="J84" s="5">
        <v>0</v>
      </c>
      <c r="K84" s="5">
        <v>1</v>
      </c>
      <c r="L84" s="5">
        <v>0</v>
      </c>
      <c r="M84" s="5">
        <f t="shared" si="2"/>
        <v>1</v>
      </c>
      <c r="N84" s="57">
        <f t="shared" si="3"/>
        <v>1.7605633802816902</v>
      </c>
      <c r="O84" s="58"/>
    </row>
    <row r="85" spans="1:15" s="51" customFormat="1" ht="12.75" customHeight="1">
      <c r="A85" s="15">
        <v>81</v>
      </c>
      <c r="B85" s="5" t="s">
        <v>702</v>
      </c>
      <c r="C85" s="16" t="s">
        <v>703</v>
      </c>
      <c r="D85" s="5" t="s">
        <v>450</v>
      </c>
      <c r="E85" s="5" t="s">
        <v>114</v>
      </c>
      <c r="F85" s="5" t="s">
        <v>115</v>
      </c>
      <c r="G85" s="5" t="s">
        <v>623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f t="shared" si="2"/>
        <v>1</v>
      </c>
      <c r="N85" s="57">
        <f t="shared" si="3"/>
        <v>1.7605633802816902</v>
      </c>
      <c r="O85" s="58"/>
    </row>
    <row r="86" spans="1:15" s="51" customFormat="1" ht="12.75" customHeight="1">
      <c r="A86" s="15">
        <v>82</v>
      </c>
      <c r="B86" s="5" t="s">
        <v>704</v>
      </c>
      <c r="C86" s="16" t="s">
        <v>705</v>
      </c>
      <c r="D86" s="5" t="s">
        <v>15</v>
      </c>
      <c r="E86" s="5" t="s">
        <v>68</v>
      </c>
      <c r="F86" s="5" t="s">
        <v>69</v>
      </c>
      <c r="G86" s="5" t="s">
        <v>73</v>
      </c>
      <c r="H86" s="5"/>
      <c r="I86" s="5"/>
      <c r="J86" s="5"/>
      <c r="K86" s="5"/>
      <c r="L86" s="5"/>
      <c r="M86" s="5">
        <f t="shared" si="2"/>
        <v>0</v>
      </c>
      <c r="N86" s="57">
        <f t="shared" si="3"/>
        <v>0</v>
      </c>
      <c r="O86" s="58"/>
    </row>
    <row r="87" spans="1:15" s="51" customFormat="1" ht="12.75" customHeight="1">
      <c r="A87" s="15">
        <v>83</v>
      </c>
      <c r="B87" s="5" t="s">
        <v>706</v>
      </c>
      <c r="C87" s="16" t="s">
        <v>707</v>
      </c>
      <c r="D87" s="5" t="s">
        <v>31</v>
      </c>
      <c r="E87" s="5" t="s">
        <v>708</v>
      </c>
      <c r="F87" s="5" t="s">
        <v>69</v>
      </c>
      <c r="G87" s="5" t="s">
        <v>709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f t="shared" si="2"/>
        <v>0</v>
      </c>
      <c r="N87" s="57">
        <f t="shared" si="3"/>
        <v>0</v>
      </c>
      <c r="O87" s="58"/>
    </row>
    <row r="88" spans="1:15" s="51" customFormat="1" ht="12.75" customHeight="1">
      <c r="A88" s="15">
        <v>84</v>
      </c>
      <c r="B88" s="5" t="s">
        <v>710</v>
      </c>
      <c r="C88" s="16" t="s">
        <v>711</v>
      </c>
      <c r="D88" s="5" t="s">
        <v>31</v>
      </c>
      <c r="E88" s="5" t="s">
        <v>52</v>
      </c>
      <c r="F88" s="5" t="s">
        <v>697</v>
      </c>
      <c r="G88" s="5" t="s">
        <v>698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f t="shared" si="2"/>
        <v>0</v>
      </c>
      <c r="N88" s="57">
        <f t="shared" si="3"/>
        <v>0</v>
      </c>
      <c r="O88" s="58"/>
    </row>
    <row r="89" spans="1:15" s="51" customFormat="1" ht="12.75" customHeight="1" thickBot="1">
      <c r="A89" s="52">
        <v>85</v>
      </c>
      <c r="B89" s="6" t="s">
        <v>712</v>
      </c>
      <c r="C89" s="53" t="s">
        <v>713</v>
      </c>
      <c r="D89" s="6" t="s">
        <v>31</v>
      </c>
      <c r="E89" s="6" t="s">
        <v>52</v>
      </c>
      <c r="F89" s="6" t="s">
        <v>697</v>
      </c>
      <c r="G89" s="6" t="s">
        <v>698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f t="shared" si="2"/>
        <v>0</v>
      </c>
      <c r="N89" s="59">
        <f t="shared" si="3"/>
        <v>0</v>
      </c>
      <c r="O89" s="60"/>
    </row>
    <row r="90" spans="1:14" s="5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5" s="38" customFormat="1" ht="12.75">
      <c r="A91" s="13"/>
      <c r="B91" s="65" t="s">
        <v>239</v>
      </c>
      <c r="C91" s="65"/>
      <c r="D91" s="65"/>
      <c r="E91" s="65"/>
      <c r="F91" s="13"/>
      <c r="G91" s="13"/>
      <c r="H91" s="13"/>
      <c r="I91" s="13"/>
      <c r="J91" s="13"/>
      <c r="K91" s="13"/>
      <c r="L91" s="13"/>
      <c r="M91" s="13"/>
      <c r="O91" s="39"/>
    </row>
    <row r="92" spans="1:15" s="38" customFormat="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O92" s="39"/>
    </row>
    <row r="93" s="2" customFormat="1" ht="12.75" customHeight="1">
      <c r="B93" s="2" t="s">
        <v>714</v>
      </c>
    </row>
    <row r="94" s="2" customFormat="1" ht="12.75" customHeight="1">
      <c r="B94" s="2" t="s">
        <v>715</v>
      </c>
    </row>
    <row r="95" spans="1:13" s="2" customFormat="1" ht="12.75" customHeight="1">
      <c r="A95" s="3"/>
      <c r="B95" s="2" t="s">
        <v>716</v>
      </c>
      <c r="C95" s="12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s="2" customFormat="1" ht="12.75" customHeight="1">
      <c r="A96" s="3"/>
      <c r="B96" s="2" t="s">
        <v>717</v>
      </c>
      <c r="C96" s="12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s="2" customFormat="1" ht="12.75" customHeight="1">
      <c r="A97" s="3"/>
      <c r="B97" s="2" t="s">
        <v>718</v>
      </c>
      <c r="C97" s="12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s="2" customFormat="1" ht="12.75" customHeight="1">
      <c r="A98" s="3"/>
      <c r="B98" s="2" t="s">
        <v>719</v>
      </c>
      <c r="C98" s="12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5" s="2" customFormat="1" ht="12.75">
      <c r="A99" s="3"/>
      <c r="B99" s="2" t="s">
        <v>246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</row>
  </sheetData>
  <sheetProtection/>
  <mergeCells count="3">
    <mergeCell ref="F2:G2"/>
    <mergeCell ref="H3:M3"/>
    <mergeCell ref="B91:E9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9">
      <selection activeCell="B27" sqref="B27:O41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4" width="0" style="0" hidden="1" customWidth="1"/>
    <col min="5" max="5" width="23.140625" style="0" customWidth="1"/>
    <col min="6" max="6" width="13.28125" style="0" customWidth="1"/>
    <col min="7" max="7" width="37.421875" style="0" customWidth="1"/>
  </cols>
  <sheetData>
    <row r="1" spans="1:14" s="51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s="51" customFormat="1" ht="12.75">
      <c r="A2" s="13"/>
      <c r="B2" s="13"/>
      <c r="C2" s="13"/>
      <c r="D2" s="13"/>
      <c r="E2" s="13" t="s">
        <v>720</v>
      </c>
      <c r="F2" s="61"/>
      <c r="G2" s="61"/>
      <c r="H2" s="13"/>
      <c r="I2" s="3"/>
      <c r="J2" s="3"/>
      <c r="K2" s="3"/>
      <c r="L2" s="3"/>
      <c r="M2" s="3"/>
      <c r="N2" s="2"/>
    </row>
    <row r="3" spans="1:14" s="51" customFormat="1" ht="13.5" thickBot="1">
      <c r="A3" s="3"/>
      <c r="B3" s="3"/>
      <c r="C3" s="3"/>
      <c r="D3" s="3"/>
      <c r="E3" s="3"/>
      <c r="F3" s="3"/>
      <c r="G3" s="3"/>
      <c r="H3" s="66"/>
      <c r="I3" s="66"/>
      <c r="J3" s="66"/>
      <c r="K3" s="66"/>
      <c r="L3" s="66"/>
      <c r="M3" s="66"/>
      <c r="N3" s="2"/>
    </row>
    <row r="4" spans="1:15" s="54" customFormat="1" ht="31.5" customHeight="1" thickBot="1">
      <c r="A4" s="30" t="s">
        <v>0</v>
      </c>
      <c r="B4" s="7" t="s">
        <v>5</v>
      </c>
      <c r="C4" s="7" t="s">
        <v>143</v>
      </c>
      <c r="D4" s="11" t="s">
        <v>6</v>
      </c>
      <c r="E4" s="7" t="s">
        <v>721</v>
      </c>
      <c r="F4" s="7" t="s">
        <v>7</v>
      </c>
      <c r="G4" s="11" t="s">
        <v>253</v>
      </c>
      <c r="H4" s="7" t="s">
        <v>11</v>
      </c>
      <c r="I4" s="7" t="s">
        <v>10</v>
      </c>
      <c r="J4" s="7" t="s">
        <v>9</v>
      </c>
      <c r="K4" s="7" t="s">
        <v>12</v>
      </c>
      <c r="L4" s="7" t="s">
        <v>13</v>
      </c>
      <c r="M4" s="7" t="s">
        <v>8</v>
      </c>
      <c r="N4" s="7" t="s">
        <v>226</v>
      </c>
      <c r="O4" s="8" t="s">
        <v>227</v>
      </c>
    </row>
    <row r="5" spans="1:15" s="54" customFormat="1" ht="12.75" customHeight="1">
      <c r="A5" s="28">
        <v>1</v>
      </c>
      <c r="B5" s="29" t="s">
        <v>722</v>
      </c>
      <c r="C5" s="34" t="s">
        <v>723</v>
      </c>
      <c r="D5" s="29" t="s">
        <v>15</v>
      </c>
      <c r="E5" s="29" t="s">
        <v>68</v>
      </c>
      <c r="F5" s="29" t="s">
        <v>69</v>
      </c>
      <c r="G5" s="29" t="s">
        <v>256</v>
      </c>
      <c r="H5" s="29">
        <v>9</v>
      </c>
      <c r="I5" s="29">
        <v>15</v>
      </c>
      <c r="J5" s="29">
        <v>24</v>
      </c>
      <c r="K5" s="29">
        <v>9.6</v>
      </c>
      <c r="L5" s="29">
        <v>20</v>
      </c>
      <c r="M5" s="29">
        <f aca="true" t="shared" si="0" ref="M5:M63">SUM(H5:L5)</f>
        <v>77.6</v>
      </c>
      <c r="N5" s="62">
        <f>M5/77.6*100</f>
        <v>100</v>
      </c>
      <c r="O5" s="56" t="s">
        <v>231</v>
      </c>
    </row>
    <row r="6" spans="1:15" s="54" customFormat="1" ht="12.75" customHeight="1">
      <c r="A6" s="15">
        <v>2</v>
      </c>
      <c r="B6" s="5" t="s">
        <v>724</v>
      </c>
      <c r="C6" s="16" t="s">
        <v>725</v>
      </c>
      <c r="D6" s="5" t="s">
        <v>15</v>
      </c>
      <c r="E6" s="5" t="s">
        <v>68</v>
      </c>
      <c r="F6" s="5" t="s">
        <v>69</v>
      </c>
      <c r="G6" s="29" t="s">
        <v>235</v>
      </c>
      <c r="H6" s="5">
        <v>11</v>
      </c>
      <c r="I6" s="5">
        <v>15</v>
      </c>
      <c r="J6" s="5">
        <v>25</v>
      </c>
      <c r="K6" s="5">
        <v>0</v>
      </c>
      <c r="L6" s="5">
        <v>24</v>
      </c>
      <c r="M6" s="5">
        <f t="shared" si="0"/>
        <v>75</v>
      </c>
      <c r="N6" s="63">
        <f aca="true" t="shared" si="1" ref="N6:N69">M6/77.6*100</f>
        <v>96.64948453608248</v>
      </c>
      <c r="O6" s="50" t="s">
        <v>231</v>
      </c>
    </row>
    <row r="7" spans="1:15" s="54" customFormat="1" ht="12.75" customHeight="1">
      <c r="A7" s="15">
        <v>3</v>
      </c>
      <c r="B7" s="5" t="s">
        <v>726</v>
      </c>
      <c r="C7" s="16" t="s">
        <v>727</v>
      </c>
      <c r="D7" s="5" t="s">
        <v>15</v>
      </c>
      <c r="E7" s="5" t="s">
        <v>68</v>
      </c>
      <c r="F7" s="5" t="s">
        <v>69</v>
      </c>
      <c r="G7" s="29" t="s">
        <v>235</v>
      </c>
      <c r="H7" s="5">
        <v>6</v>
      </c>
      <c r="I7" s="5">
        <v>14</v>
      </c>
      <c r="J7" s="5">
        <v>20</v>
      </c>
      <c r="K7" s="5">
        <v>15</v>
      </c>
      <c r="L7" s="5">
        <v>19.8</v>
      </c>
      <c r="M7" s="5">
        <f t="shared" si="0"/>
        <v>74.8</v>
      </c>
      <c r="N7" s="63">
        <f t="shared" si="1"/>
        <v>96.3917525773196</v>
      </c>
      <c r="O7" s="50" t="s">
        <v>231</v>
      </c>
    </row>
    <row r="8" spans="1:15" s="54" customFormat="1" ht="12.75" customHeight="1">
      <c r="A8" s="15">
        <v>4</v>
      </c>
      <c r="B8" s="5" t="s">
        <v>728</v>
      </c>
      <c r="C8" s="16" t="s">
        <v>729</v>
      </c>
      <c r="D8" s="5" t="s">
        <v>15</v>
      </c>
      <c r="E8" s="5" t="s">
        <v>68</v>
      </c>
      <c r="F8" s="5" t="s">
        <v>69</v>
      </c>
      <c r="G8" s="5" t="s">
        <v>730</v>
      </c>
      <c r="H8" s="5">
        <v>12</v>
      </c>
      <c r="I8" s="5">
        <v>15</v>
      </c>
      <c r="J8" s="5">
        <v>9</v>
      </c>
      <c r="K8" s="5">
        <v>15</v>
      </c>
      <c r="L8" s="5">
        <v>20</v>
      </c>
      <c r="M8" s="5">
        <f t="shared" si="0"/>
        <v>71</v>
      </c>
      <c r="N8" s="63">
        <f t="shared" si="1"/>
        <v>91.49484536082475</v>
      </c>
      <c r="O8" s="50" t="s">
        <v>231</v>
      </c>
    </row>
    <row r="9" spans="1:15" s="54" customFormat="1" ht="12.75" customHeight="1">
      <c r="A9" s="15">
        <v>5</v>
      </c>
      <c r="B9" s="5" t="s">
        <v>731</v>
      </c>
      <c r="C9" s="16" t="s">
        <v>732</v>
      </c>
      <c r="D9" s="5" t="s">
        <v>31</v>
      </c>
      <c r="E9" s="5" t="s">
        <v>71</v>
      </c>
      <c r="F9" s="5" t="s">
        <v>69</v>
      </c>
      <c r="G9" s="5" t="s">
        <v>70</v>
      </c>
      <c r="H9" s="5">
        <v>15</v>
      </c>
      <c r="I9" s="5">
        <v>14</v>
      </c>
      <c r="J9" s="5">
        <v>19</v>
      </c>
      <c r="K9" s="5">
        <v>15</v>
      </c>
      <c r="L9" s="5">
        <v>6</v>
      </c>
      <c r="M9" s="5">
        <f t="shared" si="0"/>
        <v>69</v>
      </c>
      <c r="N9" s="63">
        <f t="shared" si="1"/>
        <v>88.91752577319588</v>
      </c>
      <c r="O9" s="50" t="s">
        <v>231</v>
      </c>
    </row>
    <row r="10" spans="1:15" s="54" customFormat="1" ht="12.75" customHeight="1">
      <c r="A10" s="15">
        <v>6</v>
      </c>
      <c r="B10" s="5" t="s">
        <v>733</v>
      </c>
      <c r="C10" s="16" t="s">
        <v>734</v>
      </c>
      <c r="D10" s="5" t="s">
        <v>15</v>
      </c>
      <c r="E10" s="5" t="s">
        <v>68</v>
      </c>
      <c r="F10" s="5" t="s">
        <v>69</v>
      </c>
      <c r="G10" s="5" t="s">
        <v>315</v>
      </c>
      <c r="H10" s="5">
        <v>6</v>
      </c>
      <c r="I10" s="5">
        <v>15</v>
      </c>
      <c r="J10" s="5">
        <v>2</v>
      </c>
      <c r="K10" s="5">
        <v>15</v>
      </c>
      <c r="L10" s="5">
        <v>24</v>
      </c>
      <c r="M10" s="5">
        <f t="shared" si="0"/>
        <v>62</v>
      </c>
      <c r="N10" s="63">
        <f t="shared" si="1"/>
        <v>79.89690721649485</v>
      </c>
      <c r="O10" s="50" t="s">
        <v>232</v>
      </c>
    </row>
    <row r="11" spans="1:15" s="54" customFormat="1" ht="12.75" customHeight="1">
      <c r="A11" s="15">
        <v>7</v>
      </c>
      <c r="B11" s="5" t="s">
        <v>735</v>
      </c>
      <c r="C11" s="16" t="s">
        <v>736</v>
      </c>
      <c r="D11" s="5" t="s">
        <v>15</v>
      </c>
      <c r="E11" s="5" t="s">
        <v>68</v>
      </c>
      <c r="F11" s="5" t="s">
        <v>69</v>
      </c>
      <c r="G11" s="29" t="s">
        <v>235</v>
      </c>
      <c r="H11" s="5">
        <v>5</v>
      </c>
      <c r="I11" s="5">
        <v>13</v>
      </c>
      <c r="J11" s="5">
        <v>6</v>
      </c>
      <c r="K11" s="5">
        <v>15</v>
      </c>
      <c r="L11" s="5">
        <v>23</v>
      </c>
      <c r="M11" s="5">
        <f t="shared" si="0"/>
        <v>62</v>
      </c>
      <c r="N11" s="63">
        <f t="shared" si="1"/>
        <v>79.89690721649485</v>
      </c>
      <c r="O11" s="50" t="s">
        <v>232</v>
      </c>
    </row>
    <row r="12" spans="1:15" s="54" customFormat="1" ht="12.75" customHeight="1">
      <c r="A12" s="15">
        <v>8</v>
      </c>
      <c r="B12" s="10" t="s">
        <v>737</v>
      </c>
      <c r="C12" s="23" t="s">
        <v>738</v>
      </c>
      <c r="D12" s="5" t="s">
        <v>31</v>
      </c>
      <c r="E12" s="10" t="s">
        <v>52</v>
      </c>
      <c r="F12" s="10" t="s">
        <v>407</v>
      </c>
      <c r="G12" s="9" t="s">
        <v>739</v>
      </c>
      <c r="H12" s="5">
        <v>9</v>
      </c>
      <c r="I12" s="5">
        <v>14</v>
      </c>
      <c r="J12" s="5">
        <v>1</v>
      </c>
      <c r="K12" s="5">
        <v>14</v>
      </c>
      <c r="L12" s="5">
        <v>18</v>
      </c>
      <c r="M12" s="5">
        <f t="shared" si="0"/>
        <v>56</v>
      </c>
      <c r="N12" s="63">
        <f t="shared" si="1"/>
        <v>72.16494845360826</v>
      </c>
      <c r="O12" s="50" t="s">
        <v>232</v>
      </c>
    </row>
    <row r="13" spans="1:15" s="54" customFormat="1" ht="12.75" customHeight="1">
      <c r="A13" s="15">
        <v>9</v>
      </c>
      <c r="B13" s="5" t="s">
        <v>740</v>
      </c>
      <c r="C13" s="16" t="s">
        <v>741</v>
      </c>
      <c r="D13" s="5" t="s">
        <v>31</v>
      </c>
      <c r="E13" s="5" t="s">
        <v>71</v>
      </c>
      <c r="F13" s="5" t="s">
        <v>69</v>
      </c>
      <c r="G13" s="5" t="s">
        <v>70</v>
      </c>
      <c r="H13" s="5">
        <v>10</v>
      </c>
      <c r="I13" s="5">
        <v>14</v>
      </c>
      <c r="J13" s="5">
        <v>2</v>
      </c>
      <c r="K13" s="5">
        <v>9.6</v>
      </c>
      <c r="L13" s="5">
        <v>17.6</v>
      </c>
      <c r="M13" s="5">
        <f t="shared" si="0"/>
        <v>53.2</v>
      </c>
      <c r="N13" s="63">
        <f t="shared" si="1"/>
        <v>68.55670103092784</v>
      </c>
      <c r="O13" s="50" t="s">
        <v>232</v>
      </c>
    </row>
    <row r="14" spans="1:15" s="3" customFormat="1" ht="12.75" customHeight="1">
      <c r="A14" s="15">
        <v>10</v>
      </c>
      <c r="B14" s="5" t="s">
        <v>742</v>
      </c>
      <c r="C14" s="16" t="s">
        <v>743</v>
      </c>
      <c r="D14" s="5" t="s">
        <v>31</v>
      </c>
      <c r="E14" s="5" t="s">
        <v>52</v>
      </c>
      <c r="F14" s="5" t="s">
        <v>564</v>
      </c>
      <c r="G14" s="5" t="s">
        <v>744</v>
      </c>
      <c r="H14" s="5">
        <v>5</v>
      </c>
      <c r="I14" s="5">
        <v>14</v>
      </c>
      <c r="J14" s="5">
        <v>1</v>
      </c>
      <c r="K14" s="5">
        <v>12</v>
      </c>
      <c r="L14" s="5">
        <v>20</v>
      </c>
      <c r="M14" s="5">
        <f t="shared" si="0"/>
        <v>52</v>
      </c>
      <c r="N14" s="63">
        <f t="shared" si="1"/>
        <v>67.01030927835052</v>
      </c>
      <c r="O14" s="50" t="s">
        <v>232</v>
      </c>
    </row>
    <row r="15" spans="1:15" s="3" customFormat="1" ht="12.75" customHeight="1">
      <c r="A15" s="15">
        <v>11</v>
      </c>
      <c r="B15" s="5" t="s">
        <v>745</v>
      </c>
      <c r="C15" s="16" t="s">
        <v>746</v>
      </c>
      <c r="D15" s="5" t="s">
        <v>31</v>
      </c>
      <c r="E15" s="5" t="s">
        <v>26</v>
      </c>
      <c r="F15" s="5" t="s">
        <v>27</v>
      </c>
      <c r="G15" s="5" t="s">
        <v>29</v>
      </c>
      <c r="H15" s="5">
        <v>9</v>
      </c>
      <c r="I15" s="5">
        <v>4</v>
      </c>
      <c r="J15" s="5">
        <v>2</v>
      </c>
      <c r="K15" s="5">
        <v>14</v>
      </c>
      <c r="L15" s="5">
        <v>20</v>
      </c>
      <c r="M15" s="5">
        <f t="shared" si="0"/>
        <v>49</v>
      </c>
      <c r="N15" s="63">
        <f t="shared" si="1"/>
        <v>63.14432989690722</v>
      </c>
      <c r="O15" s="21" t="s">
        <v>233</v>
      </c>
    </row>
    <row r="16" spans="1:15" s="54" customFormat="1" ht="12.75" customHeight="1">
      <c r="A16" s="15">
        <v>12</v>
      </c>
      <c r="B16" s="5" t="s">
        <v>747</v>
      </c>
      <c r="C16" s="16" t="s">
        <v>748</v>
      </c>
      <c r="D16" s="5" t="s">
        <v>31</v>
      </c>
      <c r="E16" s="5" t="s">
        <v>53</v>
      </c>
      <c r="F16" s="5" t="s">
        <v>54</v>
      </c>
      <c r="G16" s="9" t="s">
        <v>749</v>
      </c>
      <c r="H16" s="5">
        <v>8</v>
      </c>
      <c r="I16" s="5">
        <v>15</v>
      </c>
      <c r="J16" s="5">
        <v>2</v>
      </c>
      <c r="K16" s="5">
        <v>12</v>
      </c>
      <c r="L16" s="5">
        <v>12</v>
      </c>
      <c r="M16" s="5">
        <f t="shared" si="0"/>
        <v>49</v>
      </c>
      <c r="N16" s="63">
        <f t="shared" si="1"/>
        <v>63.14432989690722</v>
      </c>
      <c r="O16" s="21" t="s">
        <v>233</v>
      </c>
    </row>
    <row r="17" spans="1:15" s="54" customFormat="1" ht="12.75" customHeight="1">
      <c r="A17" s="15">
        <v>13</v>
      </c>
      <c r="B17" s="5" t="s">
        <v>750</v>
      </c>
      <c r="C17" s="16" t="s">
        <v>751</v>
      </c>
      <c r="D17" s="5" t="s">
        <v>15</v>
      </c>
      <c r="E17" s="5" t="s">
        <v>68</v>
      </c>
      <c r="F17" s="5" t="s">
        <v>69</v>
      </c>
      <c r="G17" s="29" t="s">
        <v>235</v>
      </c>
      <c r="H17" s="5">
        <v>12</v>
      </c>
      <c r="I17" s="5">
        <v>3</v>
      </c>
      <c r="J17" s="5">
        <v>10</v>
      </c>
      <c r="K17" s="5">
        <v>3</v>
      </c>
      <c r="L17" s="5">
        <v>20</v>
      </c>
      <c r="M17" s="5">
        <f t="shared" si="0"/>
        <v>48</v>
      </c>
      <c r="N17" s="63">
        <f t="shared" si="1"/>
        <v>61.855670103092784</v>
      </c>
      <c r="O17" s="21" t="s">
        <v>233</v>
      </c>
    </row>
    <row r="18" spans="1:15" s="54" customFormat="1" ht="12.75" customHeight="1">
      <c r="A18" s="15">
        <v>14</v>
      </c>
      <c r="B18" s="5" t="s">
        <v>752</v>
      </c>
      <c r="C18" s="16" t="s">
        <v>753</v>
      </c>
      <c r="D18" s="5" t="s">
        <v>15</v>
      </c>
      <c r="E18" s="5" t="s">
        <v>68</v>
      </c>
      <c r="F18" s="5" t="s">
        <v>69</v>
      </c>
      <c r="G18" s="29" t="s">
        <v>235</v>
      </c>
      <c r="H18" s="5">
        <v>6</v>
      </c>
      <c r="I18" s="5">
        <v>15</v>
      </c>
      <c r="J18" s="5">
        <v>8</v>
      </c>
      <c r="K18" s="5">
        <v>2</v>
      </c>
      <c r="L18" s="5">
        <v>15</v>
      </c>
      <c r="M18" s="5">
        <f t="shared" si="0"/>
        <v>46</v>
      </c>
      <c r="N18" s="63">
        <f t="shared" si="1"/>
        <v>59.27835051546392</v>
      </c>
      <c r="O18" s="21" t="s">
        <v>233</v>
      </c>
    </row>
    <row r="19" spans="1:15" s="54" customFormat="1" ht="12.75" customHeight="1">
      <c r="A19" s="15">
        <v>15</v>
      </c>
      <c r="B19" s="5" t="s">
        <v>754</v>
      </c>
      <c r="C19" s="16" t="s">
        <v>755</v>
      </c>
      <c r="D19" s="5" t="s">
        <v>31</v>
      </c>
      <c r="E19" s="5" t="s">
        <v>52</v>
      </c>
      <c r="F19" s="5" t="s">
        <v>564</v>
      </c>
      <c r="G19" s="5" t="s">
        <v>744</v>
      </c>
      <c r="H19" s="5">
        <v>9</v>
      </c>
      <c r="I19" s="5">
        <v>15</v>
      </c>
      <c r="J19" s="5">
        <v>2</v>
      </c>
      <c r="K19" s="5">
        <v>15</v>
      </c>
      <c r="L19" s="5">
        <v>1</v>
      </c>
      <c r="M19" s="5">
        <f t="shared" si="0"/>
        <v>42</v>
      </c>
      <c r="N19" s="63">
        <f t="shared" si="1"/>
        <v>54.12371134020619</v>
      </c>
      <c r="O19" s="21" t="s">
        <v>233</v>
      </c>
    </row>
    <row r="20" spans="1:15" s="54" customFormat="1" ht="12.75" customHeight="1">
      <c r="A20" s="15">
        <v>16</v>
      </c>
      <c r="B20" s="5" t="s">
        <v>756</v>
      </c>
      <c r="C20" s="16" t="s">
        <v>757</v>
      </c>
      <c r="D20" s="5" t="s">
        <v>15</v>
      </c>
      <c r="E20" s="5" t="s">
        <v>68</v>
      </c>
      <c r="F20" s="5" t="s">
        <v>69</v>
      </c>
      <c r="G20" s="29" t="s">
        <v>235</v>
      </c>
      <c r="H20" s="5">
        <v>0</v>
      </c>
      <c r="I20" s="5">
        <v>14</v>
      </c>
      <c r="J20" s="5">
        <v>3</v>
      </c>
      <c r="K20" s="5">
        <v>15</v>
      </c>
      <c r="L20" s="5">
        <v>10</v>
      </c>
      <c r="M20" s="5">
        <f t="shared" si="0"/>
        <v>42</v>
      </c>
      <c r="N20" s="63">
        <f t="shared" si="1"/>
        <v>54.12371134020619</v>
      </c>
      <c r="O20" s="21" t="s">
        <v>233</v>
      </c>
    </row>
    <row r="21" spans="1:15" s="54" customFormat="1" ht="12.75" customHeight="1">
      <c r="A21" s="15">
        <v>17</v>
      </c>
      <c r="B21" s="5" t="s">
        <v>175</v>
      </c>
      <c r="C21" s="16" t="s">
        <v>758</v>
      </c>
      <c r="D21" s="5" t="s">
        <v>31</v>
      </c>
      <c r="E21" s="5" t="s">
        <v>71</v>
      </c>
      <c r="F21" s="5" t="s">
        <v>69</v>
      </c>
      <c r="G21" s="5" t="s">
        <v>70</v>
      </c>
      <c r="H21" s="5">
        <v>9</v>
      </c>
      <c r="I21" s="5">
        <v>2</v>
      </c>
      <c r="J21" s="5">
        <v>6</v>
      </c>
      <c r="K21" s="5">
        <v>15</v>
      </c>
      <c r="L21" s="5">
        <v>10</v>
      </c>
      <c r="M21" s="5">
        <f t="shared" si="0"/>
        <v>42</v>
      </c>
      <c r="N21" s="63">
        <f t="shared" si="1"/>
        <v>54.12371134020619</v>
      </c>
      <c r="O21" s="21" t="s">
        <v>233</v>
      </c>
    </row>
    <row r="22" spans="1:15" s="54" customFormat="1" ht="12.75" customHeight="1">
      <c r="A22" s="15">
        <v>18</v>
      </c>
      <c r="B22" s="5" t="s">
        <v>759</v>
      </c>
      <c r="C22" s="16" t="s">
        <v>760</v>
      </c>
      <c r="D22" s="5" t="s">
        <v>15</v>
      </c>
      <c r="E22" s="5" t="s">
        <v>68</v>
      </c>
      <c r="F22" s="5" t="s">
        <v>69</v>
      </c>
      <c r="G22" s="29" t="s">
        <v>235</v>
      </c>
      <c r="H22" s="5">
        <v>8</v>
      </c>
      <c r="I22" s="5">
        <v>4</v>
      </c>
      <c r="J22" s="5">
        <v>4</v>
      </c>
      <c r="K22" s="5">
        <v>15</v>
      </c>
      <c r="L22" s="5">
        <v>11</v>
      </c>
      <c r="M22" s="5">
        <f t="shared" si="0"/>
        <v>42</v>
      </c>
      <c r="N22" s="63">
        <f t="shared" si="1"/>
        <v>54.12371134020619</v>
      </c>
      <c r="O22" s="21" t="s">
        <v>233</v>
      </c>
    </row>
    <row r="23" spans="1:15" s="54" customFormat="1" ht="12.75" customHeight="1">
      <c r="A23" s="15">
        <v>19</v>
      </c>
      <c r="B23" s="5" t="s">
        <v>761</v>
      </c>
      <c r="C23" s="16" t="s">
        <v>762</v>
      </c>
      <c r="D23" s="5" t="s">
        <v>31</v>
      </c>
      <c r="E23" s="5" t="s">
        <v>1</v>
      </c>
      <c r="F23" s="5" t="s">
        <v>69</v>
      </c>
      <c r="G23" s="5" t="s">
        <v>763</v>
      </c>
      <c r="H23" s="5">
        <v>6</v>
      </c>
      <c r="I23" s="5">
        <v>4</v>
      </c>
      <c r="J23" s="5">
        <v>19</v>
      </c>
      <c r="K23" s="5">
        <v>0</v>
      </c>
      <c r="L23" s="5">
        <v>12</v>
      </c>
      <c r="M23" s="5">
        <f t="shared" si="0"/>
        <v>41</v>
      </c>
      <c r="N23" s="63">
        <f t="shared" si="1"/>
        <v>52.83505154639175</v>
      </c>
      <c r="O23" s="21" t="s">
        <v>233</v>
      </c>
    </row>
    <row r="24" spans="1:15" s="54" customFormat="1" ht="12.75" customHeight="1">
      <c r="A24" s="15">
        <v>20</v>
      </c>
      <c r="B24" s="5" t="s">
        <v>764</v>
      </c>
      <c r="C24" s="16" t="s">
        <v>765</v>
      </c>
      <c r="D24" s="5" t="s">
        <v>15</v>
      </c>
      <c r="E24" s="5" t="s">
        <v>135</v>
      </c>
      <c r="F24" s="5" t="s">
        <v>136</v>
      </c>
      <c r="G24" s="5" t="s">
        <v>766</v>
      </c>
      <c r="H24" s="5">
        <v>9</v>
      </c>
      <c r="I24" s="5">
        <v>15</v>
      </c>
      <c r="J24" s="5">
        <v>2</v>
      </c>
      <c r="K24" s="5">
        <v>12</v>
      </c>
      <c r="L24" s="5">
        <v>1</v>
      </c>
      <c r="M24" s="5">
        <f t="shared" si="0"/>
        <v>39</v>
      </c>
      <c r="N24" s="63">
        <f t="shared" si="1"/>
        <v>50.25773195876289</v>
      </c>
      <c r="O24" s="21" t="s">
        <v>233</v>
      </c>
    </row>
    <row r="25" spans="1:15" s="54" customFormat="1" ht="12.75" customHeight="1">
      <c r="A25" s="15">
        <v>21</v>
      </c>
      <c r="B25" s="5" t="s">
        <v>767</v>
      </c>
      <c r="C25" s="16" t="s">
        <v>768</v>
      </c>
      <c r="D25" s="5" t="s">
        <v>15</v>
      </c>
      <c r="E25" s="5" t="s">
        <v>126</v>
      </c>
      <c r="F25" s="5" t="s">
        <v>127</v>
      </c>
      <c r="G25" s="5" t="s">
        <v>130</v>
      </c>
      <c r="H25" s="5">
        <v>12</v>
      </c>
      <c r="I25" s="5">
        <v>4</v>
      </c>
      <c r="J25" s="5">
        <v>3</v>
      </c>
      <c r="K25" s="5">
        <v>15</v>
      </c>
      <c r="L25" s="5">
        <v>5</v>
      </c>
      <c r="M25" s="5">
        <f t="shared" si="0"/>
        <v>39</v>
      </c>
      <c r="N25" s="63">
        <f t="shared" si="1"/>
        <v>50.25773195876289</v>
      </c>
      <c r="O25" s="21" t="s">
        <v>233</v>
      </c>
    </row>
    <row r="26" spans="1:15" s="54" customFormat="1" ht="12.75" customHeight="1">
      <c r="A26" s="15">
        <v>22</v>
      </c>
      <c r="B26" s="5" t="s">
        <v>769</v>
      </c>
      <c r="C26" s="16" t="s">
        <v>770</v>
      </c>
      <c r="D26" s="5" t="s">
        <v>31</v>
      </c>
      <c r="E26" s="5" t="s">
        <v>53</v>
      </c>
      <c r="F26" s="5" t="s">
        <v>54</v>
      </c>
      <c r="G26" s="9" t="s">
        <v>749</v>
      </c>
      <c r="H26" s="5">
        <v>1</v>
      </c>
      <c r="I26" s="5">
        <v>15</v>
      </c>
      <c r="J26" s="5">
        <v>7</v>
      </c>
      <c r="K26" s="5">
        <v>15</v>
      </c>
      <c r="L26" s="5">
        <v>1</v>
      </c>
      <c r="M26" s="5">
        <f t="shared" si="0"/>
        <v>39</v>
      </c>
      <c r="N26" s="63">
        <f t="shared" si="1"/>
        <v>50.25773195876289</v>
      </c>
      <c r="O26" s="21" t="s">
        <v>233</v>
      </c>
    </row>
    <row r="27" spans="1:15" s="54" customFormat="1" ht="12.75" customHeight="1">
      <c r="A27" s="15">
        <v>23</v>
      </c>
      <c r="B27" s="5" t="s">
        <v>771</v>
      </c>
      <c r="C27" s="16" t="s">
        <v>772</v>
      </c>
      <c r="D27" s="5" t="s">
        <v>15</v>
      </c>
      <c r="E27" s="5" t="s">
        <v>68</v>
      </c>
      <c r="F27" s="5" t="s">
        <v>69</v>
      </c>
      <c r="G27" s="5" t="s">
        <v>730</v>
      </c>
      <c r="H27" s="5">
        <v>1</v>
      </c>
      <c r="I27" s="5">
        <v>15</v>
      </c>
      <c r="J27" s="5">
        <v>6</v>
      </c>
      <c r="K27" s="5">
        <v>15</v>
      </c>
      <c r="L27" s="5">
        <v>0</v>
      </c>
      <c r="M27" s="5">
        <f t="shared" si="0"/>
        <v>37</v>
      </c>
      <c r="N27" s="63">
        <f t="shared" si="1"/>
        <v>47.680412371134025</v>
      </c>
      <c r="O27" s="50" t="s">
        <v>230</v>
      </c>
    </row>
    <row r="28" spans="1:15" s="54" customFormat="1" ht="12.75" customHeight="1">
      <c r="A28" s="15">
        <v>24</v>
      </c>
      <c r="B28" s="5" t="s">
        <v>773</v>
      </c>
      <c r="C28" s="16" t="s">
        <v>774</v>
      </c>
      <c r="D28" s="5" t="s">
        <v>15</v>
      </c>
      <c r="E28" s="5" t="s">
        <v>68</v>
      </c>
      <c r="F28" s="5" t="s">
        <v>69</v>
      </c>
      <c r="G28" s="5" t="s">
        <v>256</v>
      </c>
      <c r="H28" s="5">
        <v>20</v>
      </c>
      <c r="I28" s="5">
        <v>14</v>
      </c>
      <c r="J28" s="5">
        <v>1</v>
      </c>
      <c r="K28" s="5">
        <v>0</v>
      </c>
      <c r="L28" s="5">
        <v>1</v>
      </c>
      <c r="M28" s="5">
        <f t="shared" si="0"/>
        <v>36</v>
      </c>
      <c r="N28" s="63">
        <f t="shared" si="1"/>
        <v>46.391752577319586</v>
      </c>
      <c r="O28" s="50" t="s">
        <v>230</v>
      </c>
    </row>
    <row r="29" spans="1:15" s="54" customFormat="1" ht="12.75" customHeight="1">
      <c r="A29" s="15">
        <v>25</v>
      </c>
      <c r="B29" s="5" t="s">
        <v>775</v>
      </c>
      <c r="C29" s="16" t="s">
        <v>776</v>
      </c>
      <c r="D29" s="5" t="s">
        <v>15</v>
      </c>
      <c r="E29" s="5" t="s">
        <v>68</v>
      </c>
      <c r="F29" s="5" t="s">
        <v>69</v>
      </c>
      <c r="G29" s="5" t="s">
        <v>730</v>
      </c>
      <c r="H29" s="5">
        <v>0</v>
      </c>
      <c r="I29" s="5">
        <v>4</v>
      </c>
      <c r="J29" s="5">
        <v>0</v>
      </c>
      <c r="K29" s="5">
        <v>12</v>
      </c>
      <c r="L29" s="5">
        <v>20</v>
      </c>
      <c r="M29" s="5">
        <f t="shared" si="0"/>
        <v>36</v>
      </c>
      <c r="N29" s="63">
        <f t="shared" si="1"/>
        <v>46.391752577319586</v>
      </c>
      <c r="O29" s="50" t="s">
        <v>230</v>
      </c>
    </row>
    <row r="30" spans="1:15" s="54" customFormat="1" ht="12.75" customHeight="1">
      <c r="A30" s="15">
        <v>26</v>
      </c>
      <c r="B30" s="5" t="s">
        <v>777</v>
      </c>
      <c r="C30" s="16" t="s">
        <v>778</v>
      </c>
      <c r="D30" s="5" t="s">
        <v>15</v>
      </c>
      <c r="E30" s="5" t="s">
        <v>68</v>
      </c>
      <c r="F30" s="5" t="s">
        <v>69</v>
      </c>
      <c r="G30" s="29" t="s">
        <v>235</v>
      </c>
      <c r="H30" s="5">
        <v>5</v>
      </c>
      <c r="I30" s="5">
        <v>14</v>
      </c>
      <c r="J30" s="5">
        <v>0</v>
      </c>
      <c r="K30" s="5">
        <v>12</v>
      </c>
      <c r="L30" s="5">
        <v>3</v>
      </c>
      <c r="M30" s="5">
        <f t="shared" si="0"/>
        <v>34</v>
      </c>
      <c r="N30" s="63">
        <f t="shared" si="1"/>
        <v>43.81443298969073</v>
      </c>
      <c r="O30" s="50" t="s">
        <v>230</v>
      </c>
    </row>
    <row r="31" spans="1:15" s="54" customFormat="1" ht="12.75" customHeight="1">
      <c r="A31" s="15">
        <v>27</v>
      </c>
      <c r="B31" s="5" t="s">
        <v>779</v>
      </c>
      <c r="C31" s="16" t="s">
        <v>780</v>
      </c>
      <c r="D31" s="5" t="s">
        <v>31</v>
      </c>
      <c r="E31" s="5" t="s">
        <v>53</v>
      </c>
      <c r="F31" s="5" t="s">
        <v>54</v>
      </c>
      <c r="G31" s="5" t="s">
        <v>781</v>
      </c>
      <c r="H31" s="5">
        <v>6</v>
      </c>
      <c r="I31" s="5">
        <v>3</v>
      </c>
      <c r="J31" s="5">
        <v>7</v>
      </c>
      <c r="K31" s="5">
        <v>0</v>
      </c>
      <c r="L31" s="5">
        <v>17</v>
      </c>
      <c r="M31" s="5">
        <f t="shared" si="0"/>
        <v>33</v>
      </c>
      <c r="N31" s="63">
        <f t="shared" si="1"/>
        <v>42.52577319587629</v>
      </c>
      <c r="O31" s="50" t="s">
        <v>230</v>
      </c>
    </row>
    <row r="32" spans="1:15" s="54" customFormat="1" ht="12.75" customHeight="1">
      <c r="A32" s="15">
        <v>28</v>
      </c>
      <c r="B32" s="5" t="s">
        <v>782</v>
      </c>
      <c r="C32" s="16" t="s">
        <v>783</v>
      </c>
      <c r="D32" s="5" t="s">
        <v>15</v>
      </c>
      <c r="E32" s="5" t="s">
        <v>68</v>
      </c>
      <c r="F32" s="5" t="s">
        <v>69</v>
      </c>
      <c r="G32" s="29" t="s">
        <v>235</v>
      </c>
      <c r="H32" s="5">
        <v>1</v>
      </c>
      <c r="I32" s="5">
        <v>15</v>
      </c>
      <c r="J32" s="5">
        <v>1</v>
      </c>
      <c r="K32" s="5">
        <v>0</v>
      </c>
      <c r="L32" s="5">
        <v>15</v>
      </c>
      <c r="M32" s="5">
        <f t="shared" si="0"/>
        <v>32</v>
      </c>
      <c r="N32" s="63">
        <f t="shared" si="1"/>
        <v>41.23711340206186</v>
      </c>
      <c r="O32" s="50" t="s">
        <v>230</v>
      </c>
    </row>
    <row r="33" spans="1:15" s="54" customFormat="1" ht="12.75" customHeight="1">
      <c r="A33" s="15">
        <v>29</v>
      </c>
      <c r="B33" s="5" t="s">
        <v>784</v>
      </c>
      <c r="C33" s="16" t="s">
        <v>785</v>
      </c>
      <c r="D33" s="5" t="s">
        <v>15</v>
      </c>
      <c r="E33" s="5" t="s">
        <v>68</v>
      </c>
      <c r="F33" s="5" t="s">
        <v>69</v>
      </c>
      <c r="G33" s="5" t="s">
        <v>256</v>
      </c>
      <c r="H33" s="5">
        <v>0</v>
      </c>
      <c r="I33" s="5">
        <v>4</v>
      </c>
      <c r="J33" s="5">
        <v>0</v>
      </c>
      <c r="K33" s="5">
        <v>12</v>
      </c>
      <c r="L33" s="5">
        <v>15</v>
      </c>
      <c r="M33" s="5">
        <f t="shared" si="0"/>
        <v>31</v>
      </c>
      <c r="N33" s="63">
        <f t="shared" si="1"/>
        <v>39.948453608247426</v>
      </c>
      <c r="O33" s="50" t="s">
        <v>230</v>
      </c>
    </row>
    <row r="34" spans="1:15" s="54" customFormat="1" ht="12.75" customHeight="1">
      <c r="A34" s="15">
        <v>30</v>
      </c>
      <c r="B34" s="5" t="s">
        <v>786</v>
      </c>
      <c r="C34" s="16" t="s">
        <v>787</v>
      </c>
      <c r="D34" s="5" t="s">
        <v>15</v>
      </c>
      <c r="E34" s="5" t="s">
        <v>68</v>
      </c>
      <c r="F34" s="5" t="s">
        <v>69</v>
      </c>
      <c r="G34" s="5" t="s">
        <v>256</v>
      </c>
      <c r="H34" s="5">
        <v>6</v>
      </c>
      <c r="I34" s="5">
        <v>4</v>
      </c>
      <c r="J34" s="5">
        <v>2</v>
      </c>
      <c r="K34" s="5">
        <v>15</v>
      </c>
      <c r="L34" s="5">
        <v>3</v>
      </c>
      <c r="M34" s="5">
        <f t="shared" si="0"/>
        <v>30</v>
      </c>
      <c r="N34" s="63">
        <f t="shared" si="1"/>
        <v>38.659793814432994</v>
      </c>
      <c r="O34" s="50" t="s">
        <v>230</v>
      </c>
    </row>
    <row r="35" spans="1:15" s="54" customFormat="1" ht="12.75" customHeight="1">
      <c r="A35" s="15">
        <v>31</v>
      </c>
      <c r="B35" s="5" t="s">
        <v>788</v>
      </c>
      <c r="C35" s="16" t="s">
        <v>789</v>
      </c>
      <c r="D35" s="5" t="s">
        <v>31</v>
      </c>
      <c r="E35" s="5" t="s">
        <v>52</v>
      </c>
      <c r="F35" s="5" t="s">
        <v>606</v>
      </c>
      <c r="G35" s="5" t="s">
        <v>790</v>
      </c>
      <c r="H35" s="5">
        <v>0</v>
      </c>
      <c r="I35" s="5">
        <v>13</v>
      </c>
      <c r="J35" s="5">
        <v>0</v>
      </c>
      <c r="K35" s="5">
        <v>15</v>
      </c>
      <c r="L35" s="5">
        <v>0</v>
      </c>
      <c r="M35" s="5">
        <f t="shared" si="0"/>
        <v>28</v>
      </c>
      <c r="N35" s="63">
        <f t="shared" si="1"/>
        <v>36.08247422680413</v>
      </c>
      <c r="O35" s="50" t="s">
        <v>230</v>
      </c>
    </row>
    <row r="36" spans="1:15" s="54" customFormat="1" ht="12.75" customHeight="1">
      <c r="A36" s="15">
        <v>32</v>
      </c>
      <c r="B36" s="9" t="s">
        <v>791</v>
      </c>
      <c r="C36" s="20" t="s">
        <v>792</v>
      </c>
      <c r="D36" s="5" t="s">
        <v>22</v>
      </c>
      <c r="E36" s="9" t="s">
        <v>793</v>
      </c>
      <c r="F36" s="5" t="s">
        <v>794</v>
      </c>
      <c r="G36" s="5" t="s">
        <v>795</v>
      </c>
      <c r="H36" s="5">
        <v>6</v>
      </c>
      <c r="I36" s="5">
        <v>4</v>
      </c>
      <c r="J36" s="5">
        <v>2</v>
      </c>
      <c r="K36" s="5">
        <v>15</v>
      </c>
      <c r="L36" s="5">
        <v>0</v>
      </c>
      <c r="M36" s="5">
        <f t="shared" si="0"/>
        <v>27</v>
      </c>
      <c r="N36" s="63">
        <f t="shared" si="1"/>
        <v>34.79381443298969</v>
      </c>
      <c r="O36" s="50" t="s">
        <v>230</v>
      </c>
    </row>
    <row r="37" spans="1:15" s="54" customFormat="1" ht="12.75" customHeight="1">
      <c r="A37" s="15">
        <v>33</v>
      </c>
      <c r="B37" s="5" t="s">
        <v>796</v>
      </c>
      <c r="C37" s="16" t="s">
        <v>797</v>
      </c>
      <c r="D37" s="5" t="s">
        <v>15</v>
      </c>
      <c r="E37" s="5" t="s">
        <v>68</v>
      </c>
      <c r="F37" s="5" t="s">
        <v>69</v>
      </c>
      <c r="G37" s="29" t="s">
        <v>235</v>
      </c>
      <c r="H37" s="5">
        <v>6</v>
      </c>
      <c r="I37" s="5">
        <v>15</v>
      </c>
      <c r="J37" s="5">
        <v>2</v>
      </c>
      <c r="K37" s="5">
        <v>0</v>
      </c>
      <c r="L37" s="5">
        <v>3</v>
      </c>
      <c r="M37" s="5">
        <f t="shared" si="0"/>
        <v>26</v>
      </c>
      <c r="N37" s="63">
        <f t="shared" si="1"/>
        <v>33.50515463917526</v>
      </c>
      <c r="O37" s="50" t="s">
        <v>230</v>
      </c>
    </row>
    <row r="38" spans="1:15" s="54" customFormat="1" ht="12.75" customHeight="1">
      <c r="A38" s="15">
        <v>34</v>
      </c>
      <c r="B38" s="5" t="s">
        <v>798</v>
      </c>
      <c r="C38" s="16" t="s">
        <v>799</v>
      </c>
      <c r="D38" s="5" t="s">
        <v>31</v>
      </c>
      <c r="E38" s="5" t="s">
        <v>708</v>
      </c>
      <c r="F38" s="5" t="s">
        <v>69</v>
      </c>
      <c r="G38" s="5" t="s">
        <v>709</v>
      </c>
      <c r="H38" s="5">
        <v>1</v>
      </c>
      <c r="I38" s="5">
        <v>0</v>
      </c>
      <c r="J38" s="5">
        <v>3</v>
      </c>
      <c r="K38" s="5">
        <v>15</v>
      </c>
      <c r="L38" s="5">
        <v>3</v>
      </c>
      <c r="M38" s="5">
        <f t="shared" si="0"/>
        <v>22</v>
      </c>
      <c r="N38" s="63">
        <f t="shared" si="1"/>
        <v>28.35051546391753</v>
      </c>
      <c r="O38" s="50" t="s">
        <v>230</v>
      </c>
    </row>
    <row r="39" spans="1:15" s="54" customFormat="1" ht="12.75" customHeight="1">
      <c r="A39" s="15">
        <v>35</v>
      </c>
      <c r="B39" s="5" t="s">
        <v>800</v>
      </c>
      <c r="C39" s="16" t="s">
        <v>801</v>
      </c>
      <c r="D39" s="5" t="s">
        <v>15</v>
      </c>
      <c r="E39" s="5" t="s">
        <v>68</v>
      </c>
      <c r="F39" s="5" t="s">
        <v>69</v>
      </c>
      <c r="G39" s="5" t="s">
        <v>78</v>
      </c>
      <c r="H39" s="5">
        <v>1</v>
      </c>
      <c r="I39" s="5">
        <v>4</v>
      </c>
      <c r="J39" s="5">
        <v>2</v>
      </c>
      <c r="K39" s="5">
        <v>12</v>
      </c>
      <c r="L39" s="5">
        <v>1</v>
      </c>
      <c r="M39" s="5">
        <f t="shared" si="0"/>
        <v>20</v>
      </c>
      <c r="N39" s="63">
        <f t="shared" si="1"/>
        <v>25.773195876288664</v>
      </c>
      <c r="O39" s="50" t="s">
        <v>230</v>
      </c>
    </row>
    <row r="40" spans="1:15" s="54" customFormat="1" ht="12.75" customHeight="1">
      <c r="A40" s="15">
        <v>36</v>
      </c>
      <c r="B40" s="5" t="s">
        <v>802</v>
      </c>
      <c r="C40" s="16" t="s">
        <v>803</v>
      </c>
      <c r="D40" s="5" t="s">
        <v>15</v>
      </c>
      <c r="E40" s="5" t="s">
        <v>68</v>
      </c>
      <c r="F40" s="5" t="s">
        <v>69</v>
      </c>
      <c r="G40" s="29" t="s">
        <v>235</v>
      </c>
      <c r="H40" s="5">
        <v>1</v>
      </c>
      <c r="I40" s="5">
        <v>4</v>
      </c>
      <c r="J40" s="5">
        <v>0</v>
      </c>
      <c r="K40" s="5">
        <v>14</v>
      </c>
      <c r="L40" s="5">
        <v>1</v>
      </c>
      <c r="M40" s="5">
        <f t="shared" si="0"/>
        <v>20</v>
      </c>
      <c r="N40" s="63">
        <f t="shared" si="1"/>
        <v>25.773195876288664</v>
      </c>
      <c r="O40" s="50" t="s">
        <v>230</v>
      </c>
    </row>
    <row r="41" spans="1:15" s="54" customFormat="1" ht="12.75" customHeight="1">
      <c r="A41" s="15">
        <v>37</v>
      </c>
      <c r="B41" s="5" t="s">
        <v>804</v>
      </c>
      <c r="C41" s="16" t="s">
        <v>805</v>
      </c>
      <c r="D41" s="5" t="s">
        <v>31</v>
      </c>
      <c r="E41" s="5" t="s">
        <v>71</v>
      </c>
      <c r="F41" s="5" t="s">
        <v>69</v>
      </c>
      <c r="G41" s="5" t="s">
        <v>70</v>
      </c>
      <c r="H41" s="5">
        <v>1</v>
      </c>
      <c r="I41" s="5">
        <v>2</v>
      </c>
      <c r="J41" s="5">
        <v>4</v>
      </c>
      <c r="K41" s="5">
        <v>3</v>
      </c>
      <c r="L41" s="5">
        <v>10</v>
      </c>
      <c r="M41" s="5">
        <f t="shared" si="0"/>
        <v>20</v>
      </c>
      <c r="N41" s="63">
        <f t="shared" si="1"/>
        <v>25.773195876288664</v>
      </c>
      <c r="O41" s="50" t="s">
        <v>230</v>
      </c>
    </row>
    <row r="42" spans="1:15" s="54" customFormat="1" ht="12.75" customHeight="1">
      <c r="A42" s="15">
        <v>38</v>
      </c>
      <c r="B42" s="5" t="s">
        <v>806</v>
      </c>
      <c r="C42" s="16" t="s">
        <v>807</v>
      </c>
      <c r="D42" s="5" t="s">
        <v>22</v>
      </c>
      <c r="E42" s="5" t="s">
        <v>345</v>
      </c>
      <c r="F42" s="5" t="s">
        <v>808</v>
      </c>
      <c r="G42" s="5" t="s">
        <v>809</v>
      </c>
      <c r="H42" s="5">
        <v>0</v>
      </c>
      <c r="I42" s="5">
        <v>4</v>
      </c>
      <c r="J42" s="5">
        <v>3</v>
      </c>
      <c r="K42" s="5">
        <v>0</v>
      </c>
      <c r="L42" s="5">
        <v>12</v>
      </c>
      <c r="M42" s="5">
        <f t="shared" si="0"/>
        <v>19</v>
      </c>
      <c r="N42" s="63">
        <f t="shared" si="1"/>
        <v>24.48453608247423</v>
      </c>
      <c r="O42" s="50"/>
    </row>
    <row r="43" spans="1:15" s="54" customFormat="1" ht="12.75" customHeight="1">
      <c r="A43" s="15">
        <v>39</v>
      </c>
      <c r="B43" s="5" t="s">
        <v>810</v>
      </c>
      <c r="C43" s="16" t="s">
        <v>811</v>
      </c>
      <c r="D43" s="5" t="s">
        <v>31</v>
      </c>
      <c r="E43" s="5" t="s">
        <v>26</v>
      </c>
      <c r="F43" s="5" t="s">
        <v>27</v>
      </c>
      <c r="G43" s="5" t="s">
        <v>29</v>
      </c>
      <c r="H43" s="5">
        <v>5</v>
      </c>
      <c r="I43" s="5">
        <v>2</v>
      </c>
      <c r="J43" s="5">
        <v>0</v>
      </c>
      <c r="K43" s="5">
        <v>12</v>
      </c>
      <c r="L43" s="5">
        <v>0</v>
      </c>
      <c r="M43" s="5">
        <f t="shared" si="0"/>
        <v>19</v>
      </c>
      <c r="N43" s="63">
        <f t="shared" si="1"/>
        <v>24.48453608247423</v>
      </c>
      <c r="O43" s="50"/>
    </row>
    <row r="44" spans="1:15" s="54" customFormat="1" ht="12.75" customHeight="1">
      <c r="A44" s="15">
        <v>40</v>
      </c>
      <c r="B44" s="5" t="s">
        <v>812</v>
      </c>
      <c r="C44" s="16" t="s">
        <v>813</v>
      </c>
      <c r="D44" s="5" t="s">
        <v>23</v>
      </c>
      <c r="E44" s="5" t="s">
        <v>116</v>
      </c>
      <c r="F44" s="5" t="s">
        <v>115</v>
      </c>
      <c r="G44" s="5" t="s">
        <v>814</v>
      </c>
      <c r="H44" s="5">
        <v>6</v>
      </c>
      <c r="I44" s="5">
        <v>2</v>
      </c>
      <c r="J44" s="5">
        <v>0</v>
      </c>
      <c r="K44" s="5">
        <v>10.4</v>
      </c>
      <c r="L44" s="5">
        <v>0</v>
      </c>
      <c r="M44" s="5">
        <f t="shared" si="0"/>
        <v>18.4</v>
      </c>
      <c r="N44" s="63">
        <f t="shared" si="1"/>
        <v>23.711340206185564</v>
      </c>
      <c r="O44" s="50"/>
    </row>
    <row r="45" spans="1:15" s="51" customFormat="1" ht="12.75">
      <c r="A45" s="15">
        <v>41</v>
      </c>
      <c r="B45" s="5" t="s">
        <v>815</v>
      </c>
      <c r="C45" s="16" t="s">
        <v>816</v>
      </c>
      <c r="D45" s="5" t="s">
        <v>31</v>
      </c>
      <c r="E45" s="5" t="s">
        <v>2</v>
      </c>
      <c r="F45" s="5" t="s">
        <v>69</v>
      </c>
      <c r="G45" s="5" t="s">
        <v>817</v>
      </c>
      <c r="H45" s="5">
        <v>0</v>
      </c>
      <c r="I45" s="5">
        <v>15</v>
      </c>
      <c r="J45" s="5">
        <v>2</v>
      </c>
      <c r="K45" s="5">
        <v>0</v>
      </c>
      <c r="L45" s="5">
        <v>1</v>
      </c>
      <c r="M45" s="5">
        <f t="shared" si="0"/>
        <v>18</v>
      </c>
      <c r="N45" s="63">
        <f t="shared" si="1"/>
        <v>23.195876288659793</v>
      </c>
      <c r="O45" s="58"/>
    </row>
    <row r="46" spans="1:15" s="51" customFormat="1" ht="12.75" customHeight="1">
      <c r="A46" s="15">
        <v>42</v>
      </c>
      <c r="B46" s="5" t="s">
        <v>818</v>
      </c>
      <c r="C46" s="16" t="s">
        <v>819</v>
      </c>
      <c r="D46" s="5" t="s">
        <v>31</v>
      </c>
      <c r="E46" s="5" t="s">
        <v>820</v>
      </c>
      <c r="F46" s="5" t="s">
        <v>821</v>
      </c>
      <c r="G46" s="5" t="s">
        <v>822</v>
      </c>
      <c r="H46" s="5">
        <v>0</v>
      </c>
      <c r="I46" s="5">
        <v>4</v>
      </c>
      <c r="J46" s="5">
        <v>1</v>
      </c>
      <c r="K46" s="5">
        <v>12</v>
      </c>
      <c r="L46" s="5">
        <v>0</v>
      </c>
      <c r="M46" s="5">
        <f t="shared" si="0"/>
        <v>17</v>
      </c>
      <c r="N46" s="63">
        <f t="shared" si="1"/>
        <v>21.907216494845365</v>
      </c>
      <c r="O46" s="58"/>
    </row>
    <row r="47" spans="1:15" s="51" customFormat="1" ht="12.75" customHeight="1">
      <c r="A47" s="15">
        <v>43</v>
      </c>
      <c r="B47" s="5" t="s">
        <v>823</v>
      </c>
      <c r="C47" s="16" t="s">
        <v>824</v>
      </c>
      <c r="D47" s="5" t="s">
        <v>15</v>
      </c>
      <c r="E47" s="5" t="s">
        <v>68</v>
      </c>
      <c r="F47" s="5" t="s">
        <v>69</v>
      </c>
      <c r="G47" s="29" t="s">
        <v>235</v>
      </c>
      <c r="H47" s="5">
        <v>1</v>
      </c>
      <c r="I47" s="5">
        <v>0</v>
      </c>
      <c r="J47" s="5">
        <v>1</v>
      </c>
      <c r="K47" s="5">
        <v>15</v>
      </c>
      <c r="L47" s="5">
        <v>0</v>
      </c>
      <c r="M47" s="5">
        <f t="shared" si="0"/>
        <v>17</v>
      </c>
      <c r="N47" s="63">
        <f t="shared" si="1"/>
        <v>21.907216494845365</v>
      </c>
      <c r="O47" s="58"/>
    </row>
    <row r="48" spans="1:15" s="51" customFormat="1" ht="12.75" customHeight="1">
      <c r="A48" s="15">
        <v>44</v>
      </c>
      <c r="B48" s="5" t="s">
        <v>825</v>
      </c>
      <c r="C48" s="16" t="s">
        <v>826</v>
      </c>
      <c r="D48" s="5" t="s">
        <v>15</v>
      </c>
      <c r="E48" s="5" t="s">
        <v>68</v>
      </c>
      <c r="F48" s="5" t="s">
        <v>69</v>
      </c>
      <c r="G48" s="29" t="s">
        <v>235</v>
      </c>
      <c r="H48" s="5">
        <v>0</v>
      </c>
      <c r="I48" s="5">
        <v>15</v>
      </c>
      <c r="J48" s="5">
        <v>2</v>
      </c>
      <c r="K48" s="5">
        <v>0</v>
      </c>
      <c r="L48" s="5">
        <v>0</v>
      </c>
      <c r="M48" s="5">
        <f t="shared" si="0"/>
        <v>17</v>
      </c>
      <c r="N48" s="63">
        <f t="shared" si="1"/>
        <v>21.907216494845365</v>
      </c>
      <c r="O48" s="58"/>
    </row>
    <row r="49" spans="1:15" s="51" customFormat="1" ht="12.75" customHeight="1">
      <c r="A49" s="15">
        <v>45</v>
      </c>
      <c r="B49" s="5" t="s">
        <v>827</v>
      </c>
      <c r="C49" s="16" t="s">
        <v>828</v>
      </c>
      <c r="D49" s="5" t="s">
        <v>15</v>
      </c>
      <c r="E49" s="5" t="s">
        <v>68</v>
      </c>
      <c r="F49" s="5" t="s">
        <v>69</v>
      </c>
      <c r="G49" s="5" t="s">
        <v>78</v>
      </c>
      <c r="H49" s="5">
        <v>1</v>
      </c>
      <c r="I49" s="5">
        <v>4</v>
      </c>
      <c r="J49" s="5">
        <v>2</v>
      </c>
      <c r="K49" s="5">
        <v>9.6</v>
      </c>
      <c r="L49" s="5">
        <v>0</v>
      </c>
      <c r="M49" s="5">
        <f t="shared" si="0"/>
        <v>16.6</v>
      </c>
      <c r="N49" s="63">
        <f t="shared" si="1"/>
        <v>21.391752577319593</v>
      </c>
      <c r="O49" s="58"/>
    </row>
    <row r="50" spans="1:15" s="51" customFormat="1" ht="12.75" customHeight="1">
      <c r="A50" s="15">
        <v>46</v>
      </c>
      <c r="B50" s="5" t="s">
        <v>829</v>
      </c>
      <c r="C50" s="16" t="s">
        <v>830</v>
      </c>
      <c r="D50" s="5" t="s">
        <v>15</v>
      </c>
      <c r="E50" s="5" t="s">
        <v>68</v>
      </c>
      <c r="F50" s="5" t="s">
        <v>69</v>
      </c>
      <c r="G50" s="29" t="s">
        <v>235</v>
      </c>
      <c r="H50" s="5">
        <v>9</v>
      </c>
      <c r="I50" s="5">
        <v>0</v>
      </c>
      <c r="J50" s="5">
        <v>3</v>
      </c>
      <c r="K50" s="5">
        <v>3</v>
      </c>
      <c r="L50" s="5">
        <v>0</v>
      </c>
      <c r="M50" s="5">
        <f t="shared" si="0"/>
        <v>15</v>
      </c>
      <c r="N50" s="63">
        <f t="shared" si="1"/>
        <v>19.329896907216497</v>
      </c>
      <c r="O50" s="58"/>
    </row>
    <row r="51" spans="1:15" s="51" customFormat="1" ht="12.75" customHeight="1">
      <c r="A51" s="15">
        <v>47</v>
      </c>
      <c r="B51" s="10" t="s">
        <v>831</v>
      </c>
      <c r="C51" s="23" t="s">
        <v>832</v>
      </c>
      <c r="D51" s="5" t="s">
        <v>31</v>
      </c>
      <c r="E51" s="10" t="s">
        <v>52</v>
      </c>
      <c r="F51" s="10" t="s">
        <v>833</v>
      </c>
      <c r="G51" s="9" t="s">
        <v>834</v>
      </c>
      <c r="H51" s="5">
        <v>0</v>
      </c>
      <c r="I51" s="5">
        <v>2</v>
      </c>
      <c r="J51" s="5">
        <v>0</v>
      </c>
      <c r="K51" s="5">
        <v>12</v>
      </c>
      <c r="L51" s="5">
        <v>0</v>
      </c>
      <c r="M51" s="5">
        <f t="shared" si="0"/>
        <v>14</v>
      </c>
      <c r="N51" s="63">
        <f t="shared" si="1"/>
        <v>18.041237113402065</v>
      </c>
      <c r="O51" s="58"/>
    </row>
    <row r="52" spans="1:15" s="51" customFormat="1" ht="12.75" customHeight="1">
      <c r="A52" s="15">
        <v>48</v>
      </c>
      <c r="B52" s="10" t="s">
        <v>835</v>
      </c>
      <c r="C52" s="23" t="s">
        <v>836</v>
      </c>
      <c r="D52" s="5" t="s">
        <v>31</v>
      </c>
      <c r="E52" s="10" t="s">
        <v>616</v>
      </c>
      <c r="F52" s="5" t="s">
        <v>617</v>
      </c>
      <c r="G52" s="10" t="s">
        <v>837</v>
      </c>
      <c r="H52" s="10">
        <v>12</v>
      </c>
      <c r="I52" s="10">
        <v>0</v>
      </c>
      <c r="J52" s="10">
        <v>1</v>
      </c>
      <c r="K52" s="10">
        <v>0</v>
      </c>
      <c r="L52" s="10">
        <v>0</v>
      </c>
      <c r="M52" s="5">
        <f t="shared" si="0"/>
        <v>13</v>
      </c>
      <c r="N52" s="63">
        <f t="shared" si="1"/>
        <v>16.75257731958763</v>
      </c>
      <c r="O52" s="58"/>
    </row>
    <row r="53" spans="1:15" s="51" customFormat="1" ht="12.75" customHeight="1">
      <c r="A53" s="15">
        <v>49</v>
      </c>
      <c r="B53" s="5" t="s">
        <v>838</v>
      </c>
      <c r="C53" s="16" t="s">
        <v>839</v>
      </c>
      <c r="D53" s="5" t="s">
        <v>15</v>
      </c>
      <c r="E53" s="5" t="s">
        <v>68</v>
      </c>
      <c r="F53" s="5" t="s">
        <v>69</v>
      </c>
      <c r="G53" s="5" t="s">
        <v>78</v>
      </c>
      <c r="H53" s="5">
        <v>6</v>
      </c>
      <c r="I53" s="5">
        <v>4</v>
      </c>
      <c r="J53" s="5">
        <v>2</v>
      </c>
      <c r="K53" s="5">
        <v>0</v>
      </c>
      <c r="L53" s="5">
        <v>1</v>
      </c>
      <c r="M53" s="5">
        <f t="shared" si="0"/>
        <v>13</v>
      </c>
      <c r="N53" s="63">
        <f t="shared" si="1"/>
        <v>16.75257731958763</v>
      </c>
      <c r="O53" s="58"/>
    </row>
    <row r="54" spans="1:15" s="51" customFormat="1" ht="12.75" customHeight="1">
      <c r="A54" s="15">
        <v>50</v>
      </c>
      <c r="B54" s="5" t="s">
        <v>840</v>
      </c>
      <c r="C54" s="16" t="s">
        <v>841</v>
      </c>
      <c r="D54" s="5" t="s">
        <v>15</v>
      </c>
      <c r="E54" s="5" t="s">
        <v>68</v>
      </c>
      <c r="F54" s="5" t="s">
        <v>69</v>
      </c>
      <c r="G54" s="29" t="s">
        <v>235</v>
      </c>
      <c r="H54" s="5">
        <v>5</v>
      </c>
      <c r="I54" s="5">
        <v>4</v>
      </c>
      <c r="J54" s="5">
        <v>3</v>
      </c>
      <c r="K54" s="5">
        <v>0</v>
      </c>
      <c r="L54" s="5">
        <v>1</v>
      </c>
      <c r="M54" s="5">
        <f t="shared" si="0"/>
        <v>13</v>
      </c>
      <c r="N54" s="63">
        <f t="shared" si="1"/>
        <v>16.75257731958763</v>
      </c>
      <c r="O54" s="58"/>
    </row>
    <row r="55" spans="1:15" s="51" customFormat="1" ht="12.75" customHeight="1">
      <c r="A55" s="15">
        <v>51</v>
      </c>
      <c r="B55" s="5" t="s">
        <v>842</v>
      </c>
      <c r="C55" s="16" t="s">
        <v>843</v>
      </c>
      <c r="D55" s="5" t="s">
        <v>22</v>
      </c>
      <c r="E55" s="5" t="s">
        <v>844</v>
      </c>
      <c r="F55" s="5" t="s">
        <v>845</v>
      </c>
      <c r="G55" s="5" t="s">
        <v>846</v>
      </c>
      <c r="H55" s="5">
        <v>0</v>
      </c>
      <c r="I55" s="5">
        <v>2</v>
      </c>
      <c r="J55" s="5">
        <v>1</v>
      </c>
      <c r="K55" s="5">
        <v>9.6</v>
      </c>
      <c r="L55" s="5">
        <v>0</v>
      </c>
      <c r="M55" s="5">
        <f t="shared" si="0"/>
        <v>12.6</v>
      </c>
      <c r="N55" s="63">
        <f t="shared" si="1"/>
        <v>16.237113402061855</v>
      </c>
      <c r="O55" s="58"/>
    </row>
    <row r="56" spans="1:15" s="51" customFormat="1" ht="12.75" customHeight="1">
      <c r="A56" s="15">
        <v>52</v>
      </c>
      <c r="B56" s="5" t="s">
        <v>847</v>
      </c>
      <c r="C56" s="16" t="s">
        <v>848</v>
      </c>
      <c r="D56" s="5" t="s">
        <v>15</v>
      </c>
      <c r="E56" s="5" t="s">
        <v>126</v>
      </c>
      <c r="F56" s="5" t="s">
        <v>127</v>
      </c>
      <c r="G56" s="5" t="s">
        <v>130</v>
      </c>
      <c r="H56" s="5">
        <v>6</v>
      </c>
      <c r="I56" s="5">
        <v>0</v>
      </c>
      <c r="J56" s="5">
        <v>2</v>
      </c>
      <c r="K56" s="5">
        <v>0</v>
      </c>
      <c r="L56" s="5">
        <v>3</v>
      </c>
      <c r="M56" s="5">
        <f t="shared" si="0"/>
        <v>11</v>
      </c>
      <c r="N56" s="63">
        <f t="shared" si="1"/>
        <v>14.175257731958766</v>
      </c>
      <c r="O56" s="58"/>
    </row>
    <row r="57" spans="1:15" s="51" customFormat="1" ht="12.75" customHeight="1">
      <c r="A57" s="15">
        <v>53</v>
      </c>
      <c r="B57" s="5" t="s">
        <v>849</v>
      </c>
      <c r="C57" s="16" t="s">
        <v>850</v>
      </c>
      <c r="D57" s="5" t="s">
        <v>15</v>
      </c>
      <c r="E57" s="5" t="s">
        <v>52</v>
      </c>
      <c r="F57" s="5" t="s">
        <v>64</v>
      </c>
      <c r="G57" s="5" t="s">
        <v>851</v>
      </c>
      <c r="H57" s="5">
        <v>0</v>
      </c>
      <c r="I57" s="5">
        <v>0</v>
      </c>
      <c r="J57" s="5">
        <v>2</v>
      </c>
      <c r="K57" s="5">
        <v>9</v>
      </c>
      <c r="L57" s="5">
        <v>0</v>
      </c>
      <c r="M57" s="5">
        <f t="shared" si="0"/>
        <v>11</v>
      </c>
      <c r="N57" s="63">
        <f t="shared" si="1"/>
        <v>14.175257731958766</v>
      </c>
      <c r="O57" s="58"/>
    </row>
    <row r="58" spans="1:15" s="51" customFormat="1" ht="12.75" customHeight="1">
      <c r="A58" s="15">
        <v>54</v>
      </c>
      <c r="B58" s="5" t="s">
        <v>852</v>
      </c>
      <c r="C58" s="16" t="s">
        <v>853</v>
      </c>
      <c r="D58" s="5" t="s">
        <v>46</v>
      </c>
      <c r="E58" s="5" t="s">
        <v>142</v>
      </c>
      <c r="F58" s="5" t="s">
        <v>47</v>
      </c>
      <c r="G58" s="5" t="s">
        <v>56</v>
      </c>
      <c r="H58" s="5">
        <v>7</v>
      </c>
      <c r="I58" s="5">
        <v>2</v>
      </c>
      <c r="J58" s="5">
        <v>2</v>
      </c>
      <c r="K58" s="5">
        <v>0</v>
      </c>
      <c r="L58" s="5">
        <v>0</v>
      </c>
      <c r="M58" s="5">
        <f t="shared" si="0"/>
        <v>11</v>
      </c>
      <c r="N58" s="63">
        <f t="shared" si="1"/>
        <v>14.175257731958766</v>
      </c>
      <c r="O58" s="58"/>
    </row>
    <row r="59" spans="1:15" s="51" customFormat="1" ht="12.75" customHeight="1">
      <c r="A59" s="15">
        <v>55</v>
      </c>
      <c r="B59" s="5" t="s">
        <v>854</v>
      </c>
      <c r="C59" s="16" t="s">
        <v>855</v>
      </c>
      <c r="D59" s="5" t="s">
        <v>31</v>
      </c>
      <c r="E59" s="5" t="s">
        <v>856</v>
      </c>
      <c r="F59" s="5" t="s">
        <v>127</v>
      </c>
      <c r="G59" s="5" t="s">
        <v>857</v>
      </c>
      <c r="H59" s="5">
        <v>6</v>
      </c>
      <c r="I59" s="5">
        <v>4</v>
      </c>
      <c r="J59" s="5">
        <v>0</v>
      </c>
      <c r="K59" s="5">
        <v>0</v>
      </c>
      <c r="L59" s="5">
        <v>0</v>
      </c>
      <c r="M59" s="5">
        <f t="shared" si="0"/>
        <v>10</v>
      </c>
      <c r="N59" s="63">
        <f t="shared" si="1"/>
        <v>12.886597938144332</v>
      </c>
      <c r="O59" s="58"/>
    </row>
    <row r="60" spans="1:15" s="51" customFormat="1" ht="12.75" customHeight="1">
      <c r="A60" s="15">
        <v>56</v>
      </c>
      <c r="B60" s="5" t="s">
        <v>858</v>
      </c>
      <c r="C60" s="16" t="s">
        <v>859</v>
      </c>
      <c r="D60" s="5" t="s">
        <v>31</v>
      </c>
      <c r="E60" s="5" t="s">
        <v>633</v>
      </c>
      <c r="F60" s="5" t="s">
        <v>634</v>
      </c>
      <c r="G60" s="5" t="s">
        <v>860</v>
      </c>
      <c r="H60" s="5">
        <v>1</v>
      </c>
      <c r="I60" s="5">
        <v>3</v>
      </c>
      <c r="J60" s="5">
        <v>4</v>
      </c>
      <c r="K60" s="5">
        <v>0</v>
      </c>
      <c r="L60" s="5">
        <v>1</v>
      </c>
      <c r="M60" s="5">
        <f t="shared" si="0"/>
        <v>9</v>
      </c>
      <c r="N60" s="63">
        <f t="shared" si="1"/>
        <v>11.597938144329897</v>
      </c>
      <c r="O60" s="58"/>
    </row>
    <row r="61" spans="1:15" s="51" customFormat="1" ht="12.75" customHeight="1">
      <c r="A61" s="15">
        <v>57</v>
      </c>
      <c r="B61" s="10" t="s">
        <v>861</v>
      </c>
      <c r="C61" s="23" t="s">
        <v>862</v>
      </c>
      <c r="D61" s="5" t="s">
        <v>31</v>
      </c>
      <c r="E61" s="10" t="s">
        <v>52</v>
      </c>
      <c r="F61" s="10" t="s">
        <v>407</v>
      </c>
      <c r="G61" s="9" t="s">
        <v>739</v>
      </c>
      <c r="H61" s="5">
        <v>5</v>
      </c>
      <c r="I61" s="5">
        <v>2</v>
      </c>
      <c r="J61" s="5">
        <v>2</v>
      </c>
      <c r="K61" s="5">
        <v>0</v>
      </c>
      <c r="L61" s="5">
        <v>0</v>
      </c>
      <c r="M61" s="5">
        <f t="shared" si="0"/>
        <v>9</v>
      </c>
      <c r="N61" s="63">
        <f t="shared" si="1"/>
        <v>11.597938144329897</v>
      </c>
      <c r="O61" s="58"/>
    </row>
    <row r="62" spans="1:15" s="51" customFormat="1" ht="12.75" customHeight="1">
      <c r="A62" s="15">
        <v>58</v>
      </c>
      <c r="B62" s="5" t="s">
        <v>863</v>
      </c>
      <c r="C62" s="16" t="s">
        <v>864</v>
      </c>
      <c r="D62" s="5" t="s">
        <v>22</v>
      </c>
      <c r="E62" s="5" t="s">
        <v>865</v>
      </c>
      <c r="F62" s="5" t="s">
        <v>455</v>
      </c>
      <c r="G62" s="5" t="s">
        <v>866</v>
      </c>
      <c r="H62" s="5">
        <v>5</v>
      </c>
      <c r="I62" s="5">
        <v>3</v>
      </c>
      <c r="J62" s="5">
        <v>1</v>
      </c>
      <c r="K62" s="5">
        <v>0</v>
      </c>
      <c r="L62" s="5">
        <v>0</v>
      </c>
      <c r="M62" s="5">
        <f t="shared" si="0"/>
        <v>9</v>
      </c>
      <c r="N62" s="63">
        <f t="shared" si="1"/>
        <v>11.597938144329897</v>
      </c>
      <c r="O62" s="58"/>
    </row>
    <row r="63" spans="1:15" s="51" customFormat="1" ht="12.75" customHeight="1">
      <c r="A63" s="15">
        <v>59</v>
      </c>
      <c r="B63" s="41" t="s">
        <v>867</v>
      </c>
      <c r="C63" s="42" t="s">
        <v>868</v>
      </c>
      <c r="D63" s="5" t="s">
        <v>31</v>
      </c>
      <c r="E63" s="41" t="s">
        <v>297</v>
      </c>
      <c r="F63" s="41" t="s">
        <v>298</v>
      </c>
      <c r="G63" s="41" t="s">
        <v>869</v>
      </c>
      <c r="H63" s="41">
        <v>5</v>
      </c>
      <c r="I63" s="41">
        <v>2</v>
      </c>
      <c r="J63" s="41">
        <v>0</v>
      </c>
      <c r="K63" s="41">
        <v>0</v>
      </c>
      <c r="L63" s="41">
        <v>0</v>
      </c>
      <c r="M63" s="5">
        <f t="shared" si="0"/>
        <v>7</v>
      </c>
      <c r="N63" s="63">
        <f t="shared" si="1"/>
        <v>9.020618556701033</v>
      </c>
      <c r="O63" s="58"/>
    </row>
    <row r="64" spans="1:15" s="51" customFormat="1" ht="12.75" customHeight="1">
      <c r="A64" s="15">
        <v>60</v>
      </c>
      <c r="B64" s="5" t="s">
        <v>381</v>
      </c>
      <c r="C64" s="16" t="s">
        <v>870</v>
      </c>
      <c r="D64" s="5" t="s">
        <v>22</v>
      </c>
      <c r="E64" s="5" t="s">
        <v>52</v>
      </c>
      <c r="F64" s="5" t="s">
        <v>871</v>
      </c>
      <c r="G64" s="5" t="s">
        <v>872</v>
      </c>
      <c r="H64" s="5">
        <v>6</v>
      </c>
      <c r="I64" s="5">
        <v>0</v>
      </c>
      <c r="J64" s="5">
        <v>0</v>
      </c>
      <c r="K64" s="5">
        <v>0</v>
      </c>
      <c r="L64" s="5">
        <v>0</v>
      </c>
      <c r="M64" s="5">
        <v>6</v>
      </c>
      <c r="N64" s="63">
        <f t="shared" si="1"/>
        <v>7.731958762886598</v>
      </c>
      <c r="O64" s="58"/>
    </row>
    <row r="65" spans="1:15" s="51" customFormat="1" ht="12.75" customHeight="1">
      <c r="A65" s="15">
        <v>61</v>
      </c>
      <c r="B65" s="5" t="s">
        <v>873</v>
      </c>
      <c r="C65" s="16" t="s">
        <v>874</v>
      </c>
      <c r="D65" s="5" t="s">
        <v>22</v>
      </c>
      <c r="E65" s="5" t="s">
        <v>433</v>
      </c>
      <c r="F65" s="5" t="s">
        <v>434</v>
      </c>
      <c r="G65" s="5" t="s">
        <v>875</v>
      </c>
      <c r="H65" s="5">
        <v>1</v>
      </c>
      <c r="I65" s="5">
        <v>2</v>
      </c>
      <c r="J65" s="5">
        <v>2</v>
      </c>
      <c r="K65" s="5">
        <v>0</v>
      </c>
      <c r="L65" s="5">
        <v>1</v>
      </c>
      <c r="M65" s="5">
        <f aca="true" t="shared" si="2" ref="M65:M81">SUM(H65:L65)</f>
        <v>6</v>
      </c>
      <c r="N65" s="63">
        <f t="shared" si="1"/>
        <v>7.731958762886598</v>
      </c>
      <c r="O65" s="58"/>
    </row>
    <row r="66" spans="1:15" s="51" customFormat="1" ht="12.75" customHeight="1">
      <c r="A66" s="15">
        <v>62</v>
      </c>
      <c r="B66" s="5" t="s">
        <v>876</v>
      </c>
      <c r="C66" s="16" t="s">
        <v>877</v>
      </c>
      <c r="D66" s="5" t="s">
        <v>31</v>
      </c>
      <c r="E66" s="5" t="s">
        <v>820</v>
      </c>
      <c r="F66" s="5" t="s">
        <v>821</v>
      </c>
      <c r="G66" s="5" t="s">
        <v>822</v>
      </c>
      <c r="H66" s="5">
        <v>6</v>
      </c>
      <c r="I66" s="5">
        <v>0</v>
      </c>
      <c r="J66" s="5">
        <v>0</v>
      </c>
      <c r="K66" s="5">
        <v>0</v>
      </c>
      <c r="L66" s="5">
        <v>0</v>
      </c>
      <c r="M66" s="5">
        <f t="shared" si="2"/>
        <v>6</v>
      </c>
      <c r="N66" s="63">
        <f t="shared" si="1"/>
        <v>7.731958762886598</v>
      </c>
      <c r="O66" s="58"/>
    </row>
    <row r="67" spans="1:15" s="51" customFormat="1" ht="12.75" customHeight="1">
      <c r="A67" s="15">
        <v>63</v>
      </c>
      <c r="B67" s="5" t="s">
        <v>878</v>
      </c>
      <c r="C67" s="16" t="s">
        <v>879</v>
      </c>
      <c r="D67" s="5" t="s">
        <v>23</v>
      </c>
      <c r="E67" s="5" t="s">
        <v>116</v>
      </c>
      <c r="F67" s="5" t="s">
        <v>115</v>
      </c>
      <c r="G67" s="5" t="s">
        <v>814</v>
      </c>
      <c r="H67" s="5">
        <v>6</v>
      </c>
      <c r="I67" s="5">
        <v>0</v>
      </c>
      <c r="J67" s="5">
        <v>0</v>
      </c>
      <c r="K67" s="5">
        <v>0</v>
      </c>
      <c r="L67" s="5">
        <v>0</v>
      </c>
      <c r="M67" s="5">
        <f t="shared" si="2"/>
        <v>6</v>
      </c>
      <c r="N67" s="63">
        <f t="shared" si="1"/>
        <v>7.731958762886598</v>
      </c>
      <c r="O67" s="58"/>
    </row>
    <row r="68" spans="1:15" s="51" customFormat="1" ht="12.75" customHeight="1">
      <c r="A68" s="15">
        <v>64</v>
      </c>
      <c r="B68" s="5" t="s">
        <v>880</v>
      </c>
      <c r="C68" s="16" t="s">
        <v>881</v>
      </c>
      <c r="D68" s="5" t="s">
        <v>31</v>
      </c>
      <c r="E68" s="5" t="s">
        <v>52</v>
      </c>
      <c r="F68" s="5" t="s">
        <v>606</v>
      </c>
      <c r="G68" s="5" t="s">
        <v>790</v>
      </c>
      <c r="H68" s="5">
        <v>0</v>
      </c>
      <c r="I68" s="5">
        <v>2</v>
      </c>
      <c r="J68" s="5">
        <v>3</v>
      </c>
      <c r="K68" s="5">
        <v>0</v>
      </c>
      <c r="L68" s="5">
        <v>0</v>
      </c>
      <c r="M68" s="5">
        <f t="shared" si="2"/>
        <v>5</v>
      </c>
      <c r="N68" s="63">
        <f t="shared" si="1"/>
        <v>6.443298969072166</v>
      </c>
      <c r="O68" s="58"/>
    </row>
    <row r="69" spans="1:15" s="51" customFormat="1" ht="12.75" customHeight="1">
      <c r="A69" s="15">
        <v>65</v>
      </c>
      <c r="B69" s="5" t="s">
        <v>882</v>
      </c>
      <c r="C69" s="16" t="s">
        <v>883</v>
      </c>
      <c r="D69" s="5" t="s">
        <v>31</v>
      </c>
      <c r="E69" s="5" t="s">
        <v>884</v>
      </c>
      <c r="F69" s="5" t="s">
        <v>69</v>
      </c>
      <c r="G69" s="5" t="s">
        <v>885</v>
      </c>
      <c r="H69" s="5">
        <v>0</v>
      </c>
      <c r="I69" s="5">
        <v>4</v>
      </c>
      <c r="J69" s="5">
        <v>0</v>
      </c>
      <c r="K69" s="5">
        <v>0</v>
      </c>
      <c r="L69" s="5">
        <v>1</v>
      </c>
      <c r="M69" s="5">
        <f t="shared" si="2"/>
        <v>5</v>
      </c>
      <c r="N69" s="63">
        <f t="shared" si="1"/>
        <v>6.443298969072166</v>
      </c>
      <c r="O69" s="58"/>
    </row>
    <row r="70" spans="1:15" s="51" customFormat="1" ht="12.75" customHeight="1">
      <c r="A70" s="15">
        <v>66</v>
      </c>
      <c r="B70" s="5" t="s">
        <v>886</v>
      </c>
      <c r="C70" s="16" t="s">
        <v>887</v>
      </c>
      <c r="D70" s="5" t="s">
        <v>15</v>
      </c>
      <c r="E70" s="5" t="s">
        <v>68</v>
      </c>
      <c r="F70" s="5" t="s">
        <v>69</v>
      </c>
      <c r="G70" s="5" t="s">
        <v>256</v>
      </c>
      <c r="H70" s="5">
        <v>1</v>
      </c>
      <c r="I70" s="5">
        <v>2</v>
      </c>
      <c r="J70" s="5">
        <v>2</v>
      </c>
      <c r="K70" s="5">
        <v>0</v>
      </c>
      <c r="L70" s="5">
        <v>0</v>
      </c>
      <c r="M70" s="5">
        <f t="shared" si="2"/>
        <v>5</v>
      </c>
      <c r="N70" s="63">
        <f aca="true" t="shared" si="3" ref="N70:N81">M70/77.6*100</f>
        <v>6.443298969072166</v>
      </c>
      <c r="O70" s="58"/>
    </row>
    <row r="71" spans="1:15" s="51" customFormat="1" ht="12.75" customHeight="1">
      <c r="A71" s="15">
        <v>67</v>
      </c>
      <c r="B71" s="5" t="s">
        <v>888</v>
      </c>
      <c r="C71" s="16" t="s">
        <v>889</v>
      </c>
      <c r="D71" s="5" t="s">
        <v>15</v>
      </c>
      <c r="E71" s="5" t="s">
        <v>135</v>
      </c>
      <c r="F71" s="5" t="s">
        <v>136</v>
      </c>
      <c r="G71" s="5" t="s">
        <v>766</v>
      </c>
      <c r="H71" s="5">
        <v>0</v>
      </c>
      <c r="I71" s="5">
        <v>2</v>
      </c>
      <c r="J71" s="5">
        <v>2</v>
      </c>
      <c r="K71" s="5">
        <v>0</v>
      </c>
      <c r="L71" s="5">
        <v>0</v>
      </c>
      <c r="M71" s="5">
        <f t="shared" si="2"/>
        <v>4</v>
      </c>
      <c r="N71" s="63">
        <f t="shared" si="3"/>
        <v>5.154639175257732</v>
      </c>
      <c r="O71" s="58"/>
    </row>
    <row r="72" spans="1:15" s="51" customFormat="1" ht="12.75" customHeight="1">
      <c r="A72" s="15">
        <v>68</v>
      </c>
      <c r="B72" s="5" t="s">
        <v>890</v>
      </c>
      <c r="C72" s="16" t="s">
        <v>891</v>
      </c>
      <c r="D72" s="5" t="s">
        <v>31</v>
      </c>
      <c r="E72" s="5" t="s">
        <v>112</v>
      </c>
      <c r="F72" s="5" t="s">
        <v>111</v>
      </c>
      <c r="G72" s="5" t="s">
        <v>113</v>
      </c>
      <c r="H72" s="5">
        <v>0</v>
      </c>
      <c r="I72" s="5">
        <v>0</v>
      </c>
      <c r="J72" s="5">
        <v>1</v>
      </c>
      <c r="K72" s="5">
        <v>2</v>
      </c>
      <c r="L72" s="5">
        <v>0</v>
      </c>
      <c r="M72" s="5">
        <f t="shared" si="2"/>
        <v>3</v>
      </c>
      <c r="N72" s="63">
        <f t="shared" si="3"/>
        <v>3.865979381443299</v>
      </c>
      <c r="O72" s="58"/>
    </row>
    <row r="73" spans="1:15" s="51" customFormat="1" ht="12.75" customHeight="1">
      <c r="A73" s="15">
        <v>69</v>
      </c>
      <c r="B73" s="5" t="s">
        <v>892</v>
      </c>
      <c r="C73" s="16" t="s">
        <v>893</v>
      </c>
      <c r="D73" s="5" t="s">
        <v>31</v>
      </c>
      <c r="E73" s="5" t="s">
        <v>894</v>
      </c>
      <c r="F73" s="5" t="s">
        <v>895</v>
      </c>
      <c r="G73" s="5" t="s">
        <v>896</v>
      </c>
      <c r="H73" s="5">
        <v>0</v>
      </c>
      <c r="I73" s="5">
        <v>2</v>
      </c>
      <c r="J73" s="5">
        <v>0</v>
      </c>
      <c r="K73" s="5">
        <v>0</v>
      </c>
      <c r="L73" s="5">
        <v>0</v>
      </c>
      <c r="M73" s="5">
        <f t="shared" si="2"/>
        <v>2</v>
      </c>
      <c r="N73" s="63">
        <f t="shared" si="3"/>
        <v>2.577319587628866</v>
      </c>
      <c r="O73" s="58"/>
    </row>
    <row r="74" spans="1:15" s="51" customFormat="1" ht="12.75" customHeight="1">
      <c r="A74" s="15">
        <v>70</v>
      </c>
      <c r="B74" s="5" t="s">
        <v>897</v>
      </c>
      <c r="C74" s="16" t="s">
        <v>898</v>
      </c>
      <c r="D74" s="5" t="s">
        <v>31</v>
      </c>
      <c r="E74" s="5" t="s">
        <v>451</v>
      </c>
      <c r="F74" s="5" t="s">
        <v>25</v>
      </c>
      <c r="G74" s="5" t="s">
        <v>452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f t="shared" si="2"/>
        <v>1</v>
      </c>
      <c r="N74" s="63">
        <f t="shared" si="3"/>
        <v>1.288659793814433</v>
      </c>
      <c r="O74" s="58"/>
    </row>
    <row r="75" spans="1:15" s="51" customFormat="1" ht="12.75" customHeight="1">
      <c r="A75" s="15">
        <v>71</v>
      </c>
      <c r="B75" s="5" t="s">
        <v>899</v>
      </c>
      <c r="C75" s="16" t="s">
        <v>900</v>
      </c>
      <c r="D75" s="5" t="s">
        <v>31</v>
      </c>
      <c r="E75" s="5" t="s">
        <v>52</v>
      </c>
      <c r="F75" s="5" t="s">
        <v>606</v>
      </c>
      <c r="G75" s="5" t="s">
        <v>790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f t="shared" si="2"/>
        <v>0</v>
      </c>
      <c r="N75" s="63">
        <f t="shared" si="3"/>
        <v>0</v>
      </c>
      <c r="O75" s="58"/>
    </row>
    <row r="76" spans="1:15" s="51" customFormat="1" ht="12.75" customHeight="1">
      <c r="A76" s="15">
        <v>72</v>
      </c>
      <c r="B76" s="10" t="s">
        <v>901</v>
      </c>
      <c r="C76" s="23" t="s">
        <v>902</v>
      </c>
      <c r="D76" s="5" t="s">
        <v>31</v>
      </c>
      <c r="E76" s="10" t="s">
        <v>52</v>
      </c>
      <c r="F76" s="10" t="s">
        <v>407</v>
      </c>
      <c r="G76" s="9" t="s">
        <v>739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f t="shared" si="2"/>
        <v>0</v>
      </c>
      <c r="N76" s="63">
        <f t="shared" si="3"/>
        <v>0</v>
      </c>
      <c r="O76" s="58"/>
    </row>
    <row r="77" spans="1:15" s="51" customFormat="1" ht="15" customHeight="1">
      <c r="A77" s="15">
        <v>73</v>
      </c>
      <c r="B77" s="10" t="s">
        <v>903</v>
      </c>
      <c r="C77" s="23" t="s">
        <v>904</v>
      </c>
      <c r="D77" s="5" t="s">
        <v>31</v>
      </c>
      <c r="E77" s="10" t="s">
        <v>52</v>
      </c>
      <c r="F77" s="10" t="s">
        <v>833</v>
      </c>
      <c r="G77" s="9" t="s">
        <v>834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f t="shared" si="2"/>
        <v>0</v>
      </c>
      <c r="N77" s="63">
        <f t="shared" si="3"/>
        <v>0</v>
      </c>
      <c r="O77" s="58"/>
    </row>
    <row r="78" spans="1:15" s="51" customFormat="1" ht="12.75" customHeight="1">
      <c r="A78" s="15">
        <v>74</v>
      </c>
      <c r="B78" s="5" t="s">
        <v>905</v>
      </c>
      <c r="C78" s="16" t="s">
        <v>906</v>
      </c>
      <c r="D78" s="5" t="s">
        <v>31</v>
      </c>
      <c r="E78" s="5" t="s">
        <v>52</v>
      </c>
      <c r="F78" s="5" t="s">
        <v>697</v>
      </c>
      <c r="G78" s="5" t="s">
        <v>907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f t="shared" si="2"/>
        <v>0</v>
      </c>
      <c r="N78" s="63">
        <f t="shared" si="3"/>
        <v>0</v>
      </c>
      <c r="O78" s="58"/>
    </row>
    <row r="79" spans="1:15" s="51" customFormat="1" ht="12.75" customHeight="1">
      <c r="A79" s="15">
        <v>75</v>
      </c>
      <c r="B79" s="5" t="s">
        <v>908</v>
      </c>
      <c r="C79" s="16" t="s">
        <v>909</v>
      </c>
      <c r="D79" s="5" t="s">
        <v>23</v>
      </c>
      <c r="E79" s="5" t="s">
        <v>114</v>
      </c>
      <c r="F79" s="5" t="s">
        <v>115</v>
      </c>
      <c r="G79" s="5" t="s">
        <v>471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f t="shared" si="2"/>
        <v>0</v>
      </c>
      <c r="N79" s="63">
        <f t="shared" si="3"/>
        <v>0</v>
      </c>
      <c r="O79" s="58"/>
    </row>
    <row r="80" spans="1:15" s="51" customFormat="1" ht="12.75" customHeight="1">
      <c r="A80" s="15">
        <v>76</v>
      </c>
      <c r="B80" s="5" t="s">
        <v>910</v>
      </c>
      <c r="C80" s="16"/>
      <c r="D80" s="5" t="s">
        <v>31</v>
      </c>
      <c r="E80" s="5" t="s">
        <v>1</v>
      </c>
      <c r="F80" s="5" t="s">
        <v>69</v>
      </c>
      <c r="G80" s="5" t="s">
        <v>763</v>
      </c>
      <c r="H80" s="5"/>
      <c r="I80" s="5"/>
      <c r="J80" s="5"/>
      <c r="K80" s="5"/>
      <c r="L80" s="5"/>
      <c r="M80" s="5">
        <f t="shared" si="2"/>
        <v>0</v>
      </c>
      <c r="N80" s="63">
        <f t="shared" si="3"/>
        <v>0</v>
      </c>
      <c r="O80" s="58"/>
    </row>
    <row r="81" spans="1:15" s="51" customFormat="1" ht="13.5" thickBot="1">
      <c r="A81" s="52">
        <v>77</v>
      </c>
      <c r="B81" s="6" t="s">
        <v>911</v>
      </c>
      <c r="C81" s="53"/>
      <c r="D81" s="6" t="s">
        <v>15</v>
      </c>
      <c r="E81" s="6" t="s">
        <v>68</v>
      </c>
      <c r="F81" s="6" t="s">
        <v>69</v>
      </c>
      <c r="G81" s="6" t="s">
        <v>315</v>
      </c>
      <c r="H81" s="6"/>
      <c r="I81" s="6"/>
      <c r="J81" s="6"/>
      <c r="K81" s="6"/>
      <c r="L81" s="6"/>
      <c r="M81" s="6">
        <f t="shared" si="2"/>
        <v>0</v>
      </c>
      <c r="N81" s="64">
        <f t="shared" si="3"/>
        <v>0</v>
      </c>
      <c r="O81" s="60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/>
    </row>
    <row r="83" spans="1:15" s="38" customFormat="1" ht="12.75">
      <c r="A83" s="13"/>
      <c r="B83" s="65" t="s">
        <v>239</v>
      </c>
      <c r="C83" s="65"/>
      <c r="D83" s="65"/>
      <c r="E83" s="65"/>
      <c r="F83" s="13"/>
      <c r="G83" s="13"/>
      <c r="H83" s="13"/>
      <c r="I83" s="13"/>
      <c r="J83" s="13"/>
      <c r="K83" s="13"/>
      <c r="L83" s="13"/>
      <c r="M83" s="13"/>
      <c r="O83" s="39"/>
    </row>
    <row r="84" spans="1:15" s="38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O84" s="39"/>
    </row>
    <row r="85" s="2" customFormat="1" ht="12.75" customHeight="1">
      <c r="B85" s="2" t="s">
        <v>240</v>
      </c>
    </row>
    <row r="86" s="2" customFormat="1" ht="12.75" customHeight="1">
      <c r="B86" s="2" t="s">
        <v>241</v>
      </c>
    </row>
    <row r="87" spans="1:13" s="2" customFormat="1" ht="12.75" customHeight="1">
      <c r="A87" s="3"/>
      <c r="B87" s="2" t="s">
        <v>242</v>
      </c>
      <c r="C87" s="12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s="2" customFormat="1" ht="12.75" customHeight="1">
      <c r="A88" s="3"/>
      <c r="B88" s="2" t="s">
        <v>243</v>
      </c>
      <c r="C88" s="12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s="2" customFormat="1" ht="12.75" customHeight="1">
      <c r="A89" s="3"/>
      <c r="B89" s="2" t="s">
        <v>244</v>
      </c>
      <c r="C89" s="12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s="2" customFormat="1" ht="12.75" customHeight="1">
      <c r="A90" s="3"/>
      <c r="B90" s="2" t="s">
        <v>245</v>
      </c>
      <c r="C90" s="12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5" s="2" customFormat="1" ht="12.75">
      <c r="A91" s="3"/>
      <c r="B91" s="2" t="s">
        <v>246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</row>
  </sheetData>
  <sheetProtection/>
  <mergeCells count="2">
    <mergeCell ref="H3:M3"/>
    <mergeCell ref="B83:E8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23">
      <selection activeCell="B30" sqref="B30:O37"/>
    </sheetView>
  </sheetViews>
  <sheetFormatPr defaultColWidth="9.140625" defaultRowHeight="12.75"/>
  <cols>
    <col min="1" max="1" width="6.421875" style="3" customWidth="1"/>
    <col min="2" max="2" width="20.57421875" style="3" customWidth="1"/>
    <col min="3" max="3" width="10.57421875" style="12" hidden="1" customWidth="1"/>
    <col min="4" max="4" width="8.421875" style="3" hidden="1" customWidth="1"/>
    <col min="5" max="5" width="24.140625" style="3" customWidth="1"/>
    <col min="6" max="6" width="13.140625" style="3" customWidth="1"/>
    <col min="7" max="7" width="35.57421875" style="3" customWidth="1"/>
    <col min="8" max="8" width="7.8515625" style="3" customWidth="1"/>
    <col min="9" max="9" width="5.57421875" style="3" customWidth="1"/>
    <col min="10" max="10" width="7.8515625" style="3" customWidth="1"/>
    <col min="11" max="11" width="5.57421875" style="3" customWidth="1"/>
    <col min="12" max="12" width="5.28125" style="3" customWidth="1"/>
    <col min="13" max="13" width="7.00390625" style="3" customWidth="1"/>
    <col min="15" max="15" width="9.140625" style="1" customWidth="1"/>
  </cols>
  <sheetData>
    <row r="1" spans="1:15" s="33" customFormat="1" ht="12.75">
      <c r="A1" s="3"/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  <c r="O1" s="4"/>
    </row>
    <row r="2" spans="1:15" s="33" customFormat="1" ht="12.75">
      <c r="A2" s="3"/>
      <c r="B2" s="13"/>
      <c r="C2" s="14" t="s">
        <v>234</v>
      </c>
      <c r="D2" s="13"/>
      <c r="E2" s="13" t="s">
        <v>238</v>
      </c>
      <c r="F2" s="13"/>
      <c r="G2" s="13"/>
      <c r="H2" s="3"/>
      <c r="I2" s="3"/>
      <c r="J2" s="3"/>
      <c r="K2" s="3"/>
      <c r="L2" s="3"/>
      <c r="M2" s="3"/>
      <c r="O2" s="4"/>
    </row>
    <row r="3" spans="1:15" s="33" customFormat="1" ht="13.5" thickBot="1">
      <c r="A3" s="3"/>
      <c r="B3" s="3"/>
      <c r="C3" s="12"/>
      <c r="D3" s="3"/>
      <c r="E3" s="3"/>
      <c r="F3" s="3"/>
      <c r="G3" s="3"/>
      <c r="H3" s="67"/>
      <c r="I3" s="67"/>
      <c r="J3" s="67"/>
      <c r="K3" s="67"/>
      <c r="L3" s="67"/>
      <c r="M3" s="67"/>
      <c r="O3" s="4"/>
    </row>
    <row r="4" spans="1:15" s="4" customFormat="1" ht="28.5" customHeight="1" thickBot="1">
      <c r="A4" s="30" t="s">
        <v>0</v>
      </c>
      <c r="B4" s="7" t="s">
        <v>5</v>
      </c>
      <c r="C4" s="31" t="s">
        <v>143</v>
      </c>
      <c r="D4" s="11" t="s">
        <v>6</v>
      </c>
      <c r="E4" s="7" t="s">
        <v>228</v>
      </c>
      <c r="F4" s="7" t="s">
        <v>7</v>
      </c>
      <c r="G4" s="11" t="s">
        <v>229</v>
      </c>
      <c r="H4" s="7" t="s">
        <v>11</v>
      </c>
      <c r="I4" s="7" t="s">
        <v>10</v>
      </c>
      <c r="J4" s="7" t="s">
        <v>9</v>
      </c>
      <c r="K4" s="7" t="s">
        <v>12</v>
      </c>
      <c r="L4" s="7" t="s">
        <v>13</v>
      </c>
      <c r="M4" s="7" t="s">
        <v>8</v>
      </c>
      <c r="N4" s="7" t="s">
        <v>226</v>
      </c>
      <c r="O4" s="8" t="s">
        <v>227</v>
      </c>
    </row>
    <row r="5" spans="1:15" s="3" customFormat="1" ht="12.75" customHeight="1">
      <c r="A5" s="28">
        <v>1</v>
      </c>
      <c r="B5" s="29" t="s">
        <v>84</v>
      </c>
      <c r="C5" s="34" t="s">
        <v>202</v>
      </c>
      <c r="D5" s="29" t="s">
        <v>15</v>
      </c>
      <c r="E5" s="29" t="s">
        <v>83</v>
      </c>
      <c r="F5" s="29" t="s">
        <v>69</v>
      </c>
      <c r="G5" s="29" t="s">
        <v>235</v>
      </c>
      <c r="H5" s="29">
        <v>25</v>
      </c>
      <c r="I5" s="29">
        <v>16</v>
      </c>
      <c r="J5" s="29">
        <v>16</v>
      </c>
      <c r="K5" s="29">
        <v>15</v>
      </c>
      <c r="L5" s="29">
        <v>17</v>
      </c>
      <c r="M5" s="29">
        <f aca="true" t="shared" si="0" ref="M5:M17">SUM(H5:L5)</f>
        <v>89</v>
      </c>
      <c r="N5" s="35">
        <f aca="true" t="shared" si="1" ref="N5:N36">M5/89*100</f>
        <v>100</v>
      </c>
      <c r="O5" s="36" t="s">
        <v>231</v>
      </c>
    </row>
    <row r="6" spans="1:15" s="3" customFormat="1" ht="12.75" customHeight="1">
      <c r="A6" s="15">
        <v>2</v>
      </c>
      <c r="B6" s="5" t="s">
        <v>79</v>
      </c>
      <c r="C6" s="16" t="s">
        <v>186</v>
      </c>
      <c r="D6" s="5" t="s">
        <v>15</v>
      </c>
      <c r="E6" s="5" t="s">
        <v>68</v>
      </c>
      <c r="F6" s="5" t="s">
        <v>69</v>
      </c>
      <c r="G6" s="29" t="s">
        <v>235</v>
      </c>
      <c r="H6" s="5">
        <v>23</v>
      </c>
      <c r="I6" s="5">
        <v>22</v>
      </c>
      <c r="J6" s="5">
        <v>15</v>
      </c>
      <c r="K6" s="5">
        <v>15</v>
      </c>
      <c r="L6" s="5">
        <v>14</v>
      </c>
      <c r="M6" s="5">
        <f t="shared" si="0"/>
        <v>89</v>
      </c>
      <c r="N6" s="17">
        <f t="shared" si="1"/>
        <v>100</v>
      </c>
      <c r="O6" s="22" t="s">
        <v>231</v>
      </c>
    </row>
    <row r="7" spans="1:15" s="3" customFormat="1" ht="12.75" customHeight="1">
      <c r="A7" s="15">
        <v>3</v>
      </c>
      <c r="B7" s="5" t="s">
        <v>81</v>
      </c>
      <c r="C7" s="16" t="s">
        <v>157</v>
      </c>
      <c r="D7" s="5" t="str">
        <f>IF(E7="Математичка","да","не")</f>
        <v>да</v>
      </c>
      <c r="E7" s="5" t="s">
        <v>68</v>
      </c>
      <c r="F7" s="5" t="s">
        <v>69</v>
      </c>
      <c r="G7" s="29" t="s">
        <v>235</v>
      </c>
      <c r="H7" s="5">
        <v>22</v>
      </c>
      <c r="I7" s="5">
        <v>22</v>
      </c>
      <c r="J7" s="5">
        <v>14</v>
      </c>
      <c r="K7" s="5">
        <v>2</v>
      </c>
      <c r="L7" s="5">
        <v>17</v>
      </c>
      <c r="M7" s="5">
        <f t="shared" si="0"/>
        <v>77</v>
      </c>
      <c r="N7" s="17">
        <f t="shared" si="1"/>
        <v>86.51685393258427</v>
      </c>
      <c r="O7" s="19" t="s">
        <v>232</v>
      </c>
    </row>
    <row r="8" spans="1:15" s="3" customFormat="1" ht="12.75" customHeight="1">
      <c r="A8" s="28">
        <v>4</v>
      </c>
      <c r="B8" s="5" t="s">
        <v>89</v>
      </c>
      <c r="C8" s="16" t="s">
        <v>204</v>
      </c>
      <c r="D8" s="5" t="s">
        <v>15</v>
      </c>
      <c r="E8" s="5" t="s">
        <v>83</v>
      </c>
      <c r="F8" s="5" t="s">
        <v>69</v>
      </c>
      <c r="G8" s="29" t="s">
        <v>235</v>
      </c>
      <c r="H8" s="5">
        <v>16</v>
      </c>
      <c r="I8" s="5">
        <v>22</v>
      </c>
      <c r="J8" s="5">
        <v>14</v>
      </c>
      <c r="K8" s="5">
        <v>15</v>
      </c>
      <c r="L8" s="5">
        <v>9</v>
      </c>
      <c r="M8" s="5">
        <f t="shared" si="0"/>
        <v>76</v>
      </c>
      <c r="N8" s="17">
        <f t="shared" si="1"/>
        <v>85.39325842696628</v>
      </c>
      <c r="O8" s="19" t="s">
        <v>232</v>
      </c>
    </row>
    <row r="9" spans="1:15" s="3" customFormat="1" ht="12.75" customHeight="1">
      <c r="A9" s="15">
        <v>5</v>
      </c>
      <c r="B9" s="5" t="s">
        <v>63</v>
      </c>
      <c r="C9" s="16" t="s">
        <v>183</v>
      </c>
      <c r="D9" s="5" t="s">
        <v>22</v>
      </c>
      <c r="E9" s="5" t="s">
        <v>52</v>
      </c>
      <c r="F9" s="5" t="s">
        <v>55</v>
      </c>
      <c r="G9" s="5" t="s">
        <v>57</v>
      </c>
      <c r="H9" s="5">
        <v>22</v>
      </c>
      <c r="I9" s="5">
        <v>22</v>
      </c>
      <c r="J9" s="5">
        <v>12</v>
      </c>
      <c r="K9" s="5">
        <v>15</v>
      </c>
      <c r="L9" s="5">
        <v>4</v>
      </c>
      <c r="M9" s="5">
        <f t="shared" si="0"/>
        <v>75</v>
      </c>
      <c r="N9" s="17">
        <f t="shared" si="1"/>
        <v>84.26966292134831</v>
      </c>
      <c r="O9" s="19" t="s">
        <v>232</v>
      </c>
    </row>
    <row r="10" spans="1:15" s="3" customFormat="1" ht="12.75" customHeight="1">
      <c r="A10" s="15">
        <v>6</v>
      </c>
      <c r="B10" s="5" t="s">
        <v>150</v>
      </c>
      <c r="C10" s="16" t="s">
        <v>222</v>
      </c>
      <c r="D10" s="5" t="s">
        <v>15</v>
      </c>
      <c r="E10" s="5" t="s">
        <v>126</v>
      </c>
      <c r="F10" s="5" t="s">
        <v>127</v>
      </c>
      <c r="G10" s="5" t="s">
        <v>151</v>
      </c>
      <c r="H10" s="5">
        <v>12</v>
      </c>
      <c r="I10" s="5">
        <v>20</v>
      </c>
      <c r="J10" s="5">
        <v>15</v>
      </c>
      <c r="K10" s="5">
        <v>15</v>
      </c>
      <c r="L10" s="5">
        <v>13</v>
      </c>
      <c r="M10" s="5">
        <f t="shared" si="0"/>
        <v>75</v>
      </c>
      <c r="N10" s="17">
        <f t="shared" si="1"/>
        <v>84.26966292134831</v>
      </c>
      <c r="O10" s="19" t="s">
        <v>232</v>
      </c>
    </row>
    <row r="11" spans="1:15" s="3" customFormat="1" ht="12.75" customHeight="1">
      <c r="A11" s="28">
        <v>7</v>
      </c>
      <c r="B11" s="5" t="s">
        <v>82</v>
      </c>
      <c r="C11" s="16" t="s">
        <v>162</v>
      </c>
      <c r="D11" s="5" t="s">
        <v>15</v>
      </c>
      <c r="E11" s="5" t="s">
        <v>83</v>
      </c>
      <c r="F11" s="5" t="s">
        <v>69</v>
      </c>
      <c r="G11" s="5" t="s">
        <v>73</v>
      </c>
      <c r="H11" s="5">
        <v>22</v>
      </c>
      <c r="I11" s="5">
        <v>22</v>
      </c>
      <c r="J11" s="5">
        <v>0</v>
      </c>
      <c r="K11" s="5">
        <v>15</v>
      </c>
      <c r="L11" s="5">
        <v>14.8</v>
      </c>
      <c r="M11" s="5">
        <f t="shared" si="0"/>
        <v>73.8</v>
      </c>
      <c r="N11" s="17">
        <f t="shared" si="1"/>
        <v>82.92134831460673</v>
      </c>
      <c r="O11" s="19" t="s">
        <v>232</v>
      </c>
    </row>
    <row r="12" spans="1:15" s="3" customFormat="1" ht="12.75" customHeight="1">
      <c r="A12" s="15">
        <v>8</v>
      </c>
      <c r="B12" s="5" t="s">
        <v>85</v>
      </c>
      <c r="C12" s="16" t="s">
        <v>203</v>
      </c>
      <c r="D12" s="5" t="s">
        <v>15</v>
      </c>
      <c r="E12" s="5" t="s">
        <v>83</v>
      </c>
      <c r="F12" s="5" t="s">
        <v>69</v>
      </c>
      <c r="G12" s="29" t="s">
        <v>235</v>
      </c>
      <c r="H12" s="5">
        <v>22</v>
      </c>
      <c r="I12" s="5">
        <v>22</v>
      </c>
      <c r="J12" s="5">
        <v>13</v>
      </c>
      <c r="K12" s="5">
        <v>15</v>
      </c>
      <c r="L12" s="5">
        <v>1.5</v>
      </c>
      <c r="M12" s="5">
        <f t="shared" si="0"/>
        <v>73.5</v>
      </c>
      <c r="N12" s="17">
        <f t="shared" si="1"/>
        <v>82.58426966292134</v>
      </c>
      <c r="O12" s="19" t="s">
        <v>232</v>
      </c>
    </row>
    <row r="13" spans="1:15" s="3" customFormat="1" ht="12.75" customHeight="1">
      <c r="A13" s="15">
        <v>9</v>
      </c>
      <c r="B13" s="5" t="s">
        <v>86</v>
      </c>
      <c r="C13" s="16" t="s">
        <v>160</v>
      </c>
      <c r="D13" s="5" t="s">
        <v>15</v>
      </c>
      <c r="E13" s="5" t="s">
        <v>83</v>
      </c>
      <c r="F13" s="5" t="s">
        <v>69</v>
      </c>
      <c r="G13" s="5" t="s">
        <v>73</v>
      </c>
      <c r="H13" s="5">
        <v>12</v>
      </c>
      <c r="I13" s="5">
        <v>16</v>
      </c>
      <c r="J13" s="5">
        <v>15</v>
      </c>
      <c r="K13" s="5">
        <v>15</v>
      </c>
      <c r="L13" s="5">
        <v>15</v>
      </c>
      <c r="M13" s="5">
        <f t="shared" si="0"/>
        <v>73</v>
      </c>
      <c r="N13" s="17">
        <f t="shared" si="1"/>
        <v>82.02247191011236</v>
      </c>
      <c r="O13" s="19" t="s">
        <v>232</v>
      </c>
    </row>
    <row r="14" spans="1:15" s="3" customFormat="1" ht="12.75" customHeight="1">
      <c r="A14" s="28">
        <v>10</v>
      </c>
      <c r="B14" s="5" t="s">
        <v>87</v>
      </c>
      <c r="C14" s="16" t="s">
        <v>200</v>
      </c>
      <c r="D14" s="5" t="s">
        <v>15</v>
      </c>
      <c r="E14" s="5" t="s">
        <v>83</v>
      </c>
      <c r="F14" s="5" t="s">
        <v>69</v>
      </c>
      <c r="G14" s="29" t="s">
        <v>235</v>
      </c>
      <c r="H14" s="5">
        <v>7</v>
      </c>
      <c r="I14" s="5">
        <v>12</v>
      </c>
      <c r="J14" s="5">
        <v>14</v>
      </c>
      <c r="K14" s="5">
        <v>15</v>
      </c>
      <c r="L14" s="5">
        <v>19.2</v>
      </c>
      <c r="M14" s="5">
        <f t="shared" si="0"/>
        <v>67.2</v>
      </c>
      <c r="N14" s="17">
        <f t="shared" si="1"/>
        <v>75.50561797752809</v>
      </c>
      <c r="O14" s="19" t="s">
        <v>233</v>
      </c>
    </row>
    <row r="15" spans="1:15" s="3" customFormat="1" ht="12.75" customHeight="1">
      <c r="A15" s="15">
        <v>11</v>
      </c>
      <c r="B15" s="5" t="s">
        <v>21</v>
      </c>
      <c r="C15" s="16" t="s">
        <v>194</v>
      </c>
      <c r="D15" s="5" t="s">
        <v>15</v>
      </c>
      <c r="E15" s="5" t="s">
        <v>16</v>
      </c>
      <c r="F15" s="5" t="s">
        <v>14</v>
      </c>
      <c r="G15" s="5" t="s">
        <v>20</v>
      </c>
      <c r="H15" s="5">
        <v>22</v>
      </c>
      <c r="I15" s="5">
        <v>16</v>
      </c>
      <c r="J15" s="5">
        <v>0</v>
      </c>
      <c r="K15" s="5">
        <v>10</v>
      </c>
      <c r="L15" s="5">
        <v>16</v>
      </c>
      <c r="M15" s="5">
        <f t="shared" si="0"/>
        <v>64</v>
      </c>
      <c r="N15" s="17">
        <f t="shared" si="1"/>
        <v>71.91011235955057</v>
      </c>
      <c r="O15" s="19" t="s">
        <v>233</v>
      </c>
    </row>
    <row r="16" spans="1:15" s="3" customFormat="1" ht="12.75" customHeight="1">
      <c r="A16" s="15">
        <v>12</v>
      </c>
      <c r="B16" s="5" t="s">
        <v>95</v>
      </c>
      <c r="C16" s="16" t="s">
        <v>177</v>
      </c>
      <c r="D16" s="5" t="s">
        <v>15</v>
      </c>
      <c r="E16" s="5" t="s">
        <v>83</v>
      </c>
      <c r="F16" s="5" t="s">
        <v>69</v>
      </c>
      <c r="G16" s="29" t="s">
        <v>235</v>
      </c>
      <c r="H16" s="5">
        <v>25</v>
      </c>
      <c r="I16" s="5">
        <v>6</v>
      </c>
      <c r="J16" s="5">
        <v>10</v>
      </c>
      <c r="K16" s="5">
        <v>7</v>
      </c>
      <c r="L16" s="5">
        <v>16</v>
      </c>
      <c r="M16" s="5">
        <f t="shared" si="0"/>
        <v>64</v>
      </c>
      <c r="N16" s="17">
        <f t="shared" si="1"/>
        <v>71.91011235955057</v>
      </c>
      <c r="O16" s="19" t="s">
        <v>233</v>
      </c>
    </row>
    <row r="17" spans="1:15" s="3" customFormat="1" ht="12.75" customHeight="1">
      <c r="A17" s="28">
        <v>13</v>
      </c>
      <c r="B17" s="5" t="s">
        <v>96</v>
      </c>
      <c r="C17" s="16" t="s">
        <v>180</v>
      </c>
      <c r="D17" s="5" t="s">
        <v>15</v>
      </c>
      <c r="E17" s="5" t="s">
        <v>83</v>
      </c>
      <c r="F17" s="5" t="s">
        <v>69</v>
      </c>
      <c r="G17" s="29" t="s">
        <v>235</v>
      </c>
      <c r="H17" s="5">
        <v>8</v>
      </c>
      <c r="I17" s="5">
        <v>22</v>
      </c>
      <c r="J17" s="5">
        <v>15</v>
      </c>
      <c r="K17" s="5">
        <v>0</v>
      </c>
      <c r="L17" s="5">
        <v>19</v>
      </c>
      <c r="M17" s="5">
        <f t="shared" si="0"/>
        <v>64</v>
      </c>
      <c r="N17" s="17">
        <f t="shared" si="1"/>
        <v>71.91011235955057</v>
      </c>
      <c r="O17" s="19" t="s">
        <v>233</v>
      </c>
    </row>
    <row r="18" spans="1:15" s="3" customFormat="1" ht="12.75" customHeight="1">
      <c r="A18" s="15">
        <v>14</v>
      </c>
      <c r="B18" s="5" t="s">
        <v>75</v>
      </c>
      <c r="C18" s="16" t="s">
        <v>218</v>
      </c>
      <c r="D18" s="5" t="s">
        <v>31</v>
      </c>
      <c r="E18" s="5" t="s">
        <v>71</v>
      </c>
      <c r="F18" s="5" t="s">
        <v>69</v>
      </c>
      <c r="G18" s="29" t="s">
        <v>236</v>
      </c>
      <c r="H18" s="5">
        <v>22</v>
      </c>
      <c r="I18" s="5">
        <v>9</v>
      </c>
      <c r="J18" s="5">
        <v>9</v>
      </c>
      <c r="K18" s="5">
        <v>5</v>
      </c>
      <c r="L18" s="5">
        <v>13</v>
      </c>
      <c r="M18" s="5">
        <v>64</v>
      </c>
      <c r="N18" s="17">
        <f t="shared" si="1"/>
        <v>71.91011235955057</v>
      </c>
      <c r="O18" s="19" t="s">
        <v>233</v>
      </c>
    </row>
    <row r="19" spans="1:15" s="3" customFormat="1" ht="12.75" customHeight="1">
      <c r="A19" s="15">
        <v>15</v>
      </c>
      <c r="B19" s="5" t="s">
        <v>88</v>
      </c>
      <c r="C19" s="16" t="s">
        <v>201</v>
      </c>
      <c r="D19" s="5" t="s">
        <v>15</v>
      </c>
      <c r="E19" s="5" t="s">
        <v>83</v>
      </c>
      <c r="F19" s="5" t="s">
        <v>69</v>
      </c>
      <c r="G19" s="29" t="s">
        <v>235</v>
      </c>
      <c r="H19" s="5">
        <v>25</v>
      </c>
      <c r="I19" s="5">
        <v>16</v>
      </c>
      <c r="J19" s="5">
        <v>11</v>
      </c>
      <c r="K19" s="5">
        <v>1</v>
      </c>
      <c r="L19" s="5">
        <v>6.5</v>
      </c>
      <c r="M19" s="5">
        <f aca="true" t="shared" si="2" ref="M19:M50">SUM(H19:L19)</f>
        <v>59.5</v>
      </c>
      <c r="N19" s="17">
        <f t="shared" si="1"/>
        <v>66.85393258426966</v>
      </c>
      <c r="O19" s="19" t="s">
        <v>233</v>
      </c>
    </row>
    <row r="20" spans="1:15" s="3" customFormat="1" ht="12.75" customHeight="1">
      <c r="A20" s="28">
        <v>16</v>
      </c>
      <c r="B20" s="5" t="s">
        <v>100</v>
      </c>
      <c r="C20" s="16" t="s">
        <v>215</v>
      </c>
      <c r="D20" s="5" t="s">
        <v>15</v>
      </c>
      <c r="E20" s="5" t="s">
        <v>83</v>
      </c>
      <c r="F20" s="5" t="s">
        <v>69</v>
      </c>
      <c r="G20" s="29" t="s">
        <v>235</v>
      </c>
      <c r="H20" s="5">
        <v>20</v>
      </c>
      <c r="I20" s="5">
        <v>16</v>
      </c>
      <c r="J20" s="5">
        <v>9</v>
      </c>
      <c r="K20" s="5">
        <v>0</v>
      </c>
      <c r="L20" s="5">
        <v>12.5</v>
      </c>
      <c r="M20" s="5">
        <f t="shared" si="2"/>
        <v>57.5</v>
      </c>
      <c r="N20" s="17">
        <f t="shared" si="1"/>
        <v>64.60674157303372</v>
      </c>
      <c r="O20" s="19" t="s">
        <v>233</v>
      </c>
    </row>
    <row r="21" spans="1:15" s="3" customFormat="1" ht="12.75" customHeight="1">
      <c r="A21" s="15">
        <v>17</v>
      </c>
      <c r="B21" s="5" t="s">
        <v>77</v>
      </c>
      <c r="C21" s="16" t="s">
        <v>159</v>
      </c>
      <c r="D21" s="5" t="s">
        <v>15</v>
      </c>
      <c r="E21" s="5" t="s">
        <v>68</v>
      </c>
      <c r="F21" s="5" t="s">
        <v>69</v>
      </c>
      <c r="G21" s="5" t="s">
        <v>78</v>
      </c>
      <c r="H21" s="5">
        <v>19</v>
      </c>
      <c r="I21" s="5">
        <v>0</v>
      </c>
      <c r="J21" s="5">
        <v>14</v>
      </c>
      <c r="K21" s="5">
        <v>0</v>
      </c>
      <c r="L21" s="5">
        <v>19</v>
      </c>
      <c r="M21" s="5">
        <f t="shared" si="2"/>
        <v>52</v>
      </c>
      <c r="N21" s="17">
        <f t="shared" si="1"/>
        <v>58.42696629213483</v>
      </c>
      <c r="O21" s="19" t="s">
        <v>233</v>
      </c>
    </row>
    <row r="22" spans="1:15" s="3" customFormat="1" ht="12.75" customHeight="1">
      <c r="A22" s="15">
        <v>18</v>
      </c>
      <c r="B22" s="5" t="s">
        <v>19</v>
      </c>
      <c r="C22" s="16" t="s">
        <v>214</v>
      </c>
      <c r="D22" s="5" t="s">
        <v>15</v>
      </c>
      <c r="E22" s="5" t="s">
        <v>16</v>
      </c>
      <c r="F22" s="5" t="s">
        <v>14</v>
      </c>
      <c r="G22" s="5" t="s">
        <v>20</v>
      </c>
      <c r="H22" s="5">
        <v>22</v>
      </c>
      <c r="I22" s="5">
        <v>2</v>
      </c>
      <c r="J22" s="5">
        <v>1</v>
      </c>
      <c r="K22" s="5">
        <v>15</v>
      </c>
      <c r="L22" s="5">
        <v>11.5</v>
      </c>
      <c r="M22" s="5">
        <f t="shared" si="2"/>
        <v>51.5</v>
      </c>
      <c r="N22" s="17">
        <f t="shared" si="1"/>
        <v>57.865168539325836</v>
      </c>
      <c r="O22" s="19" t="s">
        <v>233</v>
      </c>
    </row>
    <row r="23" spans="1:15" s="3" customFormat="1" ht="12.75" customHeight="1">
      <c r="A23" s="28">
        <v>19</v>
      </c>
      <c r="B23" s="5" t="s">
        <v>65</v>
      </c>
      <c r="C23" s="16" t="s">
        <v>195</v>
      </c>
      <c r="D23" s="5" t="s">
        <v>15</v>
      </c>
      <c r="E23" s="5" t="s">
        <v>52</v>
      </c>
      <c r="F23" s="5" t="s">
        <v>64</v>
      </c>
      <c r="G23" s="5" t="s">
        <v>66</v>
      </c>
      <c r="H23" s="5">
        <v>22</v>
      </c>
      <c r="I23" s="5">
        <v>1</v>
      </c>
      <c r="J23" s="5">
        <v>12</v>
      </c>
      <c r="K23" s="5">
        <v>0</v>
      </c>
      <c r="L23" s="5">
        <v>14</v>
      </c>
      <c r="M23" s="5">
        <f t="shared" si="2"/>
        <v>49</v>
      </c>
      <c r="N23" s="17">
        <f t="shared" si="1"/>
        <v>55.0561797752809</v>
      </c>
      <c r="O23" s="19" t="s">
        <v>233</v>
      </c>
    </row>
    <row r="24" spans="1:15" s="3" customFormat="1" ht="12.75" customHeight="1">
      <c r="A24" s="15">
        <v>20</v>
      </c>
      <c r="B24" s="5" t="s">
        <v>93</v>
      </c>
      <c r="C24" s="16" t="s">
        <v>211</v>
      </c>
      <c r="D24" s="5" t="s">
        <v>15</v>
      </c>
      <c r="E24" s="5" t="s">
        <v>83</v>
      </c>
      <c r="F24" s="5" t="s">
        <v>69</v>
      </c>
      <c r="G24" s="29" t="s">
        <v>235</v>
      </c>
      <c r="H24" s="5">
        <v>22</v>
      </c>
      <c r="I24" s="5">
        <v>22</v>
      </c>
      <c r="J24" s="5">
        <v>4</v>
      </c>
      <c r="K24" s="5">
        <v>0</v>
      </c>
      <c r="L24" s="5">
        <v>1</v>
      </c>
      <c r="M24" s="5">
        <f t="shared" si="2"/>
        <v>49</v>
      </c>
      <c r="N24" s="17">
        <f t="shared" si="1"/>
        <v>55.0561797752809</v>
      </c>
      <c r="O24" s="19" t="s">
        <v>233</v>
      </c>
    </row>
    <row r="25" spans="1:15" s="2" customFormat="1" ht="12.75" customHeight="1">
      <c r="A25" s="15">
        <v>21</v>
      </c>
      <c r="B25" s="5" t="s">
        <v>99</v>
      </c>
      <c r="C25" s="16" t="s">
        <v>179</v>
      </c>
      <c r="D25" s="5" t="s">
        <v>15</v>
      </c>
      <c r="E25" s="5" t="s">
        <v>83</v>
      </c>
      <c r="F25" s="5" t="s">
        <v>69</v>
      </c>
      <c r="G25" s="29" t="s">
        <v>235</v>
      </c>
      <c r="H25" s="5">
        <v>20</v>
      </c>
      <c r="I25" s="5">
        <v>7</v>
      </c>
      <c r="J25" s="5">
        <v>11</v>
      </c>
      <c r="K25" s="5">
        <v>0</v>
      </c>
      <c r="L25" s="5">
        <v>9.7</v>
      </c>
      <c r="M25" s="5">
        <f>SUM(H25:L25)</f>
        <v>47.7</v>
      </c>
      <c r="N25" s="17">
        <f>M25/89*100</f>
        <v>53.59550561797754</v>
      </c>
      <c r="O25" s="19" t="s">
        <v>233</v>
      </c>
    </row>
    <row r="26" spans="1:15" s="3" customFormat="1" ht="12.75" customHeight="1">
      <c r="A26" s="28">
        <v>22</v>
      </c>
      <c r="B26" s="9" t="s">
        <v>122</v>
      </c>
      <c r="C26" s="20" t="s">
        <v>182</v>
      </c>
      <c r="D26" s="5" t="s">
        <v>31</v>
      </c>
      <c r="E26" s="9" t="s">
        <v>120</v>
      </c>
      <c r="F26" s="9" t="s">
        <v>121</v>
      </c>
      <c r="G26" s="9" t="s">
        <v>123</v>
      </c>
      <c r="H26" s="9">
        <v>20</v>
      </c>
      <c r="I26" s="9">
        <v>16</v>
      </c>
      <c r="J26" s="9">
        <v>2</v>
      </c>
      <c r="K26" s="9">
        <v>3</v>
      </c>
      <c r="L26" s="9">
        <v>6.5</v>
      </c>
      <c r="M26" s="5">
        <f t="shared" si="2"/>
        <v>47.5</v>
      </c>
      <c r="N26" s="17">
        <f t="shared" si="1"/>
        <v>53.37078651685393</v>
      </c>
      <c r="O26" s="19" t="s">
        <v>233</v>
      </c>
    </row>
    <row r="27" spans="1:15" s="3" customFormat="1" ht="12.75" customHeight="1">
      <c r="A27" s="15">
        <v>23</v>
      </c>
      <c r="B27" s="5" t="s">
        <v>97</v>
      </c>
      <c r="C27" s="16" t="s">
        <v>184</v>
      </c>
      <c r="D27" s="5" t="s">
        <v>31</v>
      </c>
      <c r="E27" s="5" t="s">
        <v>2</v>
      </c>
      <c r="F27" s="5" t="s">
        <v>69</v>
      </c>
      <c r="G27" s="5" t="s">
        <v>98</v>
      </c>
      <c r="H27" s="5">
        <v>12</v>
      </c>
      <c r="I27" s="5">
        <v>3</v>
      </c>
      <c r="J27" s="5">
        <v>14</v>
      </c>
      <c r="K27" s="5">
        <v>0</v>
      </c>
      <c r="L27" s="5">
        <v>17</v>
      </c>
      <c r="M27" s="5">
        <f t="shared" si="2"/>
        <v>46</v>
      </c>
      <c r="N27" s="17">
        <f t="shared" si="1"/>
        <v>51.68539325842697</v>
      </c>
      <c r="O27" s="19" t="s">
        <v>233</v>
      </c>
    </row>
    <row r="28" spans="1:15" s="3" customFormat="1" ht="12.75" customHeight="1">
      <c r="A28" s="15">
        <v>24</v>
      </c>
      <c r="B28" s="5" t="s">
        <v>175</v>
      </c>
      <c r="C28" s="16" t="s">
        <v>176</v>
      </c>
      <c r="D28" s="5" t="s">
        <v>15</v>
      </c>
      <c r="E28" s="5" t="s">
        <v>53</v>
      </c>
      <c r="F28" s="5" t="s">
        <v>54</v>
      </c>
      <c r="G28" s="5" t="s">
        <v>62</v>
      </c>
      <c r="H28" s="5">
        <v>22</v>
      </c>
      <c r="I28" s="5">
        <v>1</v>
      </c>
      <c r="J28" s="5">
        <v>8</v>
      </c>
      <c r="K28" s="5">
        <v>0</v>
      </c>
      <c r="L28" s="5">
        <v>15</v>
      </c>
      <c r="M28" s="5">
        <f t="shared" si="2"/>
        <v>46</v>
      </c>
      <c r="N28" s="17">
        <f t="shared" si="1"/>
        <v>51.68539325842697</v>
      </c>
      <c r="O28" s="19" t="s">
        <v>233</v>
      </c>
    </row>
    <row r="29" spans="1:15" s="2" customFormat="1" ht="12.75" customHeight="1">
      <c r="A29" s="15">
        <v>26</v>
      </c>
      <c r="B29" s="5" t="s">
        <v>147</v>
      </c>
      <c r="C29" s="16" t="s">
        <v>212</v>
      </c>
      <c r="D29" s="5" t="s">
        <v>31</v>
      </c>
      <c r="E29" s="5" t="s">
        <v>129</v>
      </c>
      <c r="F29" s="5" t="s">
        <v>127</v>
      </c>
      <c r="G29" s="5" t="s">
        <v>146</v>
      </c>
      <c r="H29" s="5">
        <v>20</v>
      </c>
      <c r="I29" s="5">
        <v>16</v>
      </c>
      <c r="J29" s="5">
        <v>4</v>
      </c>
      <c r="K29" s="5">
        <v>0</v>
      </c>
      <c r="L29" s="5">
        <v>4.5</v>
      </c>
      <c r="M29" s="5">
        <f>SUM(H29:L29)</f>
        <v>44.5</v>
      </c>
      <c r="N29" s="17">
        <f>M29/89*100</f>
        <v>50</v>
      </c>
      <c r="O29" s="19" t="s">
        <v>233</v>
      </c>
    </row>
    <row r="30" spans="1:15" s="2" customFormat="1" ht="12.75" customHeight="1">
      <c r="A30" s="28">
        <v>25</v>
      </c>
      <c r="B30" s="5" t="s">
        <v>91</v>
      </c>
      <c r="C30" s="16" t="s">
        <v>196</v>
      </c>
      <c r="D30" s="5" t="s">
        <v>31</v>
      </c>
      <c r="E30" s="5" t="s">
        <v>72</v>
      </c>
      <c r="F30" s="5" t="s">
        <v>69</v>
      </c>
      <c r="G30" s="5" t="s">
        <v>92</v>
      </c>
      <c r="H30" s="5">
        <v>25</v>
      </c>
      <c r="I30" s="5">
        <v>5</v>
      </c>
      <c r="J30" s="5">
        <v>6</v>
      </c>
      <c r="K30" s="5">
        <v>8</v>
      </c>
      <c r="L30" s="5">
        <v>0</v>
      </c>
      <c r="M30" s="5">
        <f t="shared" si="2"/>
        <v>44</v>
      </c>
      <c r="N30" s="17">
        <f t="shared" si="1"/>
        <v>49.43820224719101</v>
      </c>
      <c r="O30" s="21" t="s">
        <v>230</v>
      </c>
    </row>
    <row r="31" spans="1:15" s="2" customFormat="1" ht="12.75" customHeight="1">
      <c r="A31" s="15">
        <v>27</v>
      </c>
      <c r="B31" s="5" t="s">
        <v>34</v>
      </c>
      <c r="C31" s="16" t="s">
        <v>189</v>
      </c>
      <c r="D31" s="5" t="s">
        <v>31</v>
      </c>
      <c r="E31" s="5" t="s">
        <v>26</v>
      </c>
      <c r="F31" s="5" t="s">
        <v>27</v>
      </c>
      <c r="G31" s="5" t="s">
        <v>29</v>
      </c>
      <c r="H31" s="5">
        <v>22</v>
      </c>
      <c r="I31" s="5">
        <v>1</v>
      </c>
      <c r="J31" s="5">
        <v>0</v>
      </c>
      <c r="K31" s="5">
        <v>14</v>
      </c>
      <c r="L31" s="5">
        <v>4.5</v>
      </c>
      <c r="M31" s="5">
        <f t="shared" si="2"/>
        <v>41.5</v>
      </c>
      <c r="N31" s="17">
        <f t="shared" si="1"/>
        <v>46.62921348314607</v>
      </c>
      <c r="O31" s="21" t="s">
        <v>230</v>
      </c>
    </row>
    <row r="32" spans="1:15" s="2" customFormat="1" ht="12.75" customHeight="1">
      <c r="A32" s="28">
        <v>28</v>
      </c>
      <c r="B32" s="5" t="s">
        <v>94</v>
      </c>
      <c r="C32" s="16" t="s">
        <v>181</v>
      </c>
      <c r="D32" s="5" t="s">
        <v>15</v>
      </c>
      <c r="E32" s="5" t="s">
        <v>83</v>
      </c>
      <c r="F32" s="5" t="s">
        <v>69</v>
      </c>
      <c r="G32" s="29" t="s">
        <v>235</v>
      </c>
      <c r="H32" s="5">
        <v>19</v>
      </c>
      <c r="I32" s="5">
        <v>16</v>
      </c>
      <c r="J32" s="5">
        <v>3</v>
      </c>
      <c r="K32" s="5">
        <v>0</v>
      </c>
      <c r="L32" s="5">
        <v>3.5</v>
      </c>
      <c r="M32" s="5">
        <f t="shared" si="2"/>
        <v>41.5</v>
      </c>
      <c r="N32" s="17">
        <f t="shared" si="1"/>
        <v>46.62921348314607</v>
      </c>
      <c r="O32" s="21" t="s">
        <v>230</v>
      </c>
    </row>
    <row r="33" spans="1:15" s="2" customFormat="1" ht="12.75" customHeight="1">
      <c r="A33" s="15">
        <v>29</v>
      </c>
      <c r="B33" s="5" t="s">
        <v>104</v>
      </c>
      <c r="C33" s="16" t="s">
        <v>192</v>
      </c>
      <c r="D33" s="5" t="s">
        <v>31</v>
      </c>
      <c r="E33" s="5" t="s">
        <v>1</v>
      </c>
      <c r="F33" s="5" t="s">
        <v>69</v>
      </c>
      <c r="G33" s="5" t="s">
        <v>102</v>
      </c>
      <c r="H33" s="5">
        <v>2</v>
      </c>
      <c r="I33" s="5">
        <v>22</v>
      </c>
      <c r="J33" s="5">
        <v>6</v>
      </c>
      <c r="K33" s="5">
        <v>0</v>
      </c>
      <c r="L33" s="5">
        <v>11</v>
      </c>
      <c r="M33" s="5">
        <f t="shared" si="2"/>
        <v>41</v>
      </c>
      <c r="N33" s="17">
        <f t="shared" si="1"/>
        <v>46.06741573033708</v>
      </c>
      <c r="O33" s="21" t="s">
        <v>230</v>
      </c>
    </row>
    <row r="34" spans="1:15" s="2" customFormat="1" ht="12.75" customHeight="1">
      <c r="A34" s="15">
        <v>30</v>
      </c>
      <c r="B34" s="5" t="s">
        <v>144</v>
      </c>
      <c r="C34" s="16" t="s">
        <v>166</v>
      </c>
      <c r="D34" s="5" t="s">
        <v>15</v>
      </c>
      <c r="E34" s="5" t="s">
        <v>135</v>
      </c>
      <c r="F34" s="5" t="s">
        <v>136</v>
      </c>
      <c r="G34" s="5" t="s">
        <v>137</v>
      </c>
      <c r="H34" s="5">
        <v>4</v>
      </c>
      <c r="I34" s="5">
        <v>11</v>
      </c>
      <c r="J34" s="5">
        <v>9</v>
      </c>
      <c r="K34" s="5">
        <v>0</v>
      </c>
      <c r="L34" s="5">
        <v>17</v>
      </c>
      <c r="M34" s="5">
        <f t="shared" si="2"/>
        <v>41</v>
      </c>
      <c r="N34" s="17">
        <f t="shared" si="1"/>
        <v>46.06741573033708</v>
      </c>
      <c r="O34" s="21" t="s">
        <v>230</v>
      </c>
    </row>
    <row r="35" spans="1:15" s="2" customFormat="1" ht="12.75" customHeight="1">
      <c r="A35" s="28">
        <v>31</v>
      </c>
      <c r="B35" s="5" t="s">
        <v>90</v>
      </c>
      <c r="C35" s="16" t="s">
        <v>178</v>
      </c>
      <c r="D35" s="5" t="s">
        <v>15</v>
      </c>
      <c r="E35" s="5" t="s">
        <v>83</v>
      </c>
      <c r="F35" s="5" t="s">
        <v>69</v>
      </c>
      <c r="G35" s="5" t="s">
        <v>73</v>
      </c>
      <c r="H35" s="5">
        <v>16</v>
      </c>
      <c r="I35" s="5">
        <v>1</v>
      </c>
      <c r="J35" s="5">
        <v>0</v>
      </c>
      <c r="K35" s="5">
        <v>15</v>
      </c>
      <c r="L35" s="5">
        <v>8.5</v>
      </c>
      <c r="M35" s="5">
        <f t="shared" si="2"/>
        <v>40.5</v>
      </c>
      <c r="N35" s="17">
        <f t="shared" si="1"/>
        <v>45.50561797752809</v>
      </c>
      <c r="O35" s="21" t="s">
        <v>230</v>
      </c>
    </row>
    <row r="36" spans="1:15" s="2" customFormat="1" ht="12.75" customHeight="1">
      <c r="A36" s="15">
        <v>32</v>
      </c>
      <c r="B36" s="5" t="s">
        <v>169</v>
      </c>
      <c r="C36" s="16" t="s">
        <v>223</v>
      </c>
      <c r="D36" s="5" t="s">
        <v>15</v>
      </c>
      <c r="E36" s="5" t="s">
        <v>126</v>
      </c>
      <c r="F36" s="5" t="s">
        <v>127</v>
      </c>
      <c r="G36" s="5" t="s">
        <v>151</v>
      </c>
      <c r="H36" s="5">
        <v>25</v>
      </c>
      <c r="I36" s="5">
        <v>8</v>
      </c>
      <c r="J36" s="5">
        <v>0</v>
      </c>
      <c r="K36" s="5">
        <v>0</v>
      </c>
      <c r="L36" s="5">
        <v>6.5</v>
      </c>
      <c r="M36" s="5">
        <f t="shared" si="2"/>
        <v>39.5</v>
      </c>
      <c r="N36" s="17">
        <f t="shared" si="1"/>
        <v>44.38202247191011</v>
      </c>
      <c r="O36" s="21" t="s">
        <v>230</v>
      </c>
    </row>
    <row r="37" spans="1:15" s="2" customFormat="1" ht="12.75" customHeight="1">
      <c r="A37" s="15">
        <v>33</v>
      </c>
      <c r="B37" s="5" t="s">
        <v>101</v>
      </c>
      <c r="C37" s="16" t="s">
        <v>173</v>
      </c>
      <c r="D37" s="5" t="s">
        <v>31</v>
      </c>
      <c r="E37" s="5" t="s">
        <v>1</v>
      </c>
      <c r="F37" s="5" t="s">
        <v>69</v>
      </c>
      <c r="G37" s="5" t="s">
        <v>102</v>
      </c>
      <c r="H37" s="5">
        <v>1</v>
      </c>
      <c r="I37" s="5">
        <v>5</v>
      </c>
      <c r="J37" s="5">
        <v>3</v>
      </c>
      <c r="K37" s="5">
        <v>15</v>
      </c>
      <c r="L37" s="5">
        <v>14</v>
      </c>
      <c r="M37" s="5">
        <f t="shared" si="2"/>
        <v>38</v>
      </c>
      <c r="N37" s="17">
        <f aca="true" t="shared" si="3" ref="N37:N68">M37/89*100</f>
        <v>42.69662921348314</v>
      </c>
      <c r="O37" s="21" t="s">
        <v>230</v>
      </c>
    </row>
    <row r="38" spans="1:15" s="2" customFormat="1" ht="12.75" customHeight="1">
      <c r="A38" s="28">
        <v>34</v>
      </c>
      <c r="B38" s="5" t="s">
        <v>103</v>
      </c>
      <c r="C38" s="16" t="s">
        <v>164</v>
      </c>
      <c r="D38" s="5" t="s">
        <v>15</v>
      </c>
      <c r="E38" s="5" t="s">
        <v>83</v>
      </c>
      <c r="F38" s="5" t="s">
        <v>69</v>
      </c>
      <c r="G38" s="5" t="s">
        <v>73</v>
      </c>
      <c r="H38" s="5">
        <v>16</v>
      </c>
      <c r="I38" s="5">
        <v>1</v>
      </c>
      <c r="J38" s="5">
        <v>0</v>
      </c>
      <c r="K38" s="5">
        <v>15</v>
      </c>
      <c r="L38" s="5">
        <v>3.5</v>
      </c>
      <c r="M38" s="5">
        <f t="shared" si="2"/>
        <v>35.5</v>
      </c>
      <c r="N38" s="17">
        <f t="shared" si="3"/>
        <v>39.8876404494382</v>
      </c>
      <c r="O38" s="21"/>
    </row>
    <row r="39" spans="1:15" s="2" customFormat="1" ht="12.75" customHeight="1">
      <c r="A39" s="15">
        <v>35</v>
      </c>
      <c r="B39" s="5" t="s">
        <v>168</v>
      </c>
      <c r="C39" s="16" t="s">
        <v>167</v>
      </c>
      <c r="D39" s="5" t="s">
        <v>15</v>
      </c>
      <c r="E39" s="5" t="s">
        <v>126</v>
      </c>
      <c r="F39" s="5" t="s">
        <v>127</v>
      </c>
      <c r="G39" s="5" t="s">
        <v>131</v>
      </c>
      <c r="H39" s="5">
        <v>19</v>
      </c>
      <c r="I39" s="5">
        <v>1</v>
      </c>
      <c r="J39" s="5">
        <v>0</v>
      </c>
      <c r="K39" s="5">
        <v>0</v>
      </c>
      <c r="L39" s="5">
        <v>15</v>
      </c>
      <c r="M39" s="5">
        <f t="shared" si="2"/>
        <v>35</v>
      </c>
      <c r="N39" s="17">
        <f t="shared" si="3"/>
        <v>39.325842696629216</v>
      </c>
      <c r="O39" s="21"/>
    </row>
    <row r="40" spans="1:15" s="2" customFormat="1" ht="12.75" customHeight="1">
      <c r="A40" s="15">
        <v>36</v>
      </c>
      <c r="B40" s="5" t="s">
        <v>139</v>
      </c>
      <c r="C40" s="16" t="s">
        <v>188</v>
      </c>
      <c r="D40" s="5" t="s">
        <v>15</v>
      </c>
      <c r="E40" s="5" t="s">
        <v>83</v>
      </c>
      <c r="F40" s="5" t="s">
        <v>69</v>
      </c>
      <c r="G40" s="5" t="s">
        <v>73</v>
      </c>
      <c r="H40" s="5">
        <v>13</v>
      </c>
      <c r="I40" s="5">
        <v>1</v>
      </c>
      <c r="J40" s="5">
        <v>17</v>
      </c>
      <c r="K40" s="5">
        <v>0</v>
      </c>
      <c r="L40" s="5">
        <v>3.5</v>
      </c>
      <c r="M40" s="5">
        <f t="shared" si="2"/>
        <v>34.5</v>
      </c>
      <c r="N40" s="17">
        <f t="shared" si="3"/>
        <v>38.764044943820224</v>
      </c>
      <c r="O40" s="22"/>
    </row>
    <row r="41" spans="1:15" s="2" customFormat="1" ht="12.75" customHeight="1">
      <c r="A41" s="28">
        <v>37</v>
      </c>
      <c r="B41" s="5" t="s">
        <v>148</v>
      </c>
      <c r="C41" s="16" t="s">
        <v>193</v>
      </c>
      <c r="D41" s="5" t="s">
        <v>15</v>
      </c>
      <c r="E41" s="5" t="s">
        <v>126</v>
      </c>
      <c r="F41" s="5" t="s">
        <v>127</v>
      </c>
      <c r="G41" s="5" t="s">
        <v>149</v>
      </c>
      <c r="H41" s="5">
        <v>7</v>
      </c>
      <c r="I41" s="5">
        <v>1</v>
      </c>
      <c r="J41" s="5">
        <v>0</v>
      </c>
      <c r="K41" s="5">
        <v>15</v>
      </c>
      <c r="L41" s="5">
        <v>7.5</v>
      </c>
      <c r="M41" s="5">
        <f t="shared" si="2"/>
        <v>30.5</v>
      </c>
      <c r="N41" s="17">
        <f t="shared" si="3"/>
        <v>34.26966292134831</v>
      </c>
      <c r="O41" s="21"/>
    </row>
    <row r="42" spans="1:15" s="2" customFormat="1" ht="12.75" customHeight="1">
      <c r="A42" s="15">
        <v>38</v>
      </c>
      <c r="B42" s="5" t="s">
        <v>156</v>
      </c>
      <c r="C42" s="16" t="s">
        <v>216</v>
      </c>
      <c r="D42" s="5" t="s">
        <v>15</v>
      </c>
      <c r="E42" s="5" t="s">
        <v>126</v>
      </c>
      <c r="F42" s="5" t="s">
        <v>127</v>
      </c>
      <c r="G42" s="5" t="s">
        <v>128</v>
      </c>
      <c r="H42" s="5">
        <v>19</v>
      </c>
      <c r="I42" s="5">
        <v>5</v>
      </c>
      <c r="J42" s="5">
        <v>0</v>
      </c>
      <c r="K42" s="5">
        <v>0</v>
      </c>
      <c r="L42" s="5">
        <v>6.5</v>
      </c>
      <c r="M42" s="5">
        <f t="shared" si="2"/>
        <v>30.5</v>
      </c>
      <c r="N42" s="17">
        <f t="shared" si="3"/>
        <v>34.26966292134831</v>
      </c>
      <c r="O42" s="21"/>
    </row>
    <row r="43" spans="1:15" s="2" customFormat="1" ht="12.75" customHeight="1">
      <c r="A43" s="15">
        <v>39</v>
      </c>
      <c r="B43" s="5" t="s">
        <v>154</v>
      </c>
      <c r="C43" s="16" t="s">
        <v>172</v>
      </c>
      <c r="D43" s="5" t="s">
        <v>15</v>
      </c>
      <c r="E43" s="5" t="s">
        <v>126</v>
      </c>
      <c r="F43" s="5" t="s">
        <v>127</v>
      </c>
      <c r="G43" s="5" t="s">
        <v>131</v>
      </c>
      <c r="H43" s="5">
        <v>4</v>
      </c>
      <c r="I43" s="5">
        <v>1</v>
      </c>
      <c r="J43" s="5">
        <v>0</v>
      </c>
      <c r="K43" s="5">
        <v>15</v>
      </c>
      <c r="L43" s="5">
        <v>7.5</v>
      </c>
      <c r="M43" s="5">
        <f t="shared" si="2"/>
        <v>27.5</v>
      </c>
      <c r="N43" s="17">
        <f t="shared" si="3"/>
        <v>30.89887640449438</v>
      </c>
      <c r="O43" s="21"/>
    </row>
    <row r="44" spans="1:15" s="2" customFormat="1" ht="12.75" customHeight="1">
      <c r="A44" s="28">
        <v>40</v>
      </c>
      <c r="B44" s="5" t="s">
        <v>80</v>
      </c>
      <c r="C44" s="16" t="s">
        <v>158</v>
      </c>
      <c r="D44" s="5" t="s">
        <v>15</v>
      </c>
      <c r="E44" s="5" t="s">
        <v>68</v>
      </c>
      <c r="F44" s="5" t="s">
        <v>69</v>
      </c>
      <c r="G44" s="29" t="s">
        <v>235</v>
      </c>
      <c r="H44" s="5">
        <v>19</v>
      </c>
      <c r="I44" s="5">
        <v>0</v>
      </c>
      <c r="J44" s="5">
        <v>0</v>
      </c>
      <c r="K44" s="5">
        <v>1</v>
      </c>
      <c r="L44" s="5">
        <v>7.5</v>
      </c>
      <c r="M44" s="5">
        <f t="shared" si="2"/>
        <v>27.5</v>
      </c>
      <c r="N44" s="17">
        <f t="shared" si="3"/>
        <v>30.89887640449438</v>
      </c>
      <c r="O44" s="22"/>
    </row>
    <row r="45" spans="1:15" s="2" customFormat="1" ht="12.75" customHeight="1">
      <c r="A45" s="15">
        <v>41</v>
      </c>
      <c r="B45" s="5" t="s">
        <v>61</v>
      </c>
      <c r="C45" s="16" t="s">
        <v>205</v>
      </c>
      <c r="D45" s="5" t="s">
        <v>22</v>
      </c>
      <c r="E45" s="5" t="s">
        <v>142</v>
      </c>
      <c r="F45" s="5" t="s">
        <v>47</v>
      </c>
      <c r="G45" s="5" t="s">
        <v>56</v>
      </c>
      <c r="H45" s="5">
        <v>16</v>
      </c>
      <c r="I45" s="5">
        <v>11</v>
      </c>
      <c r="J45" s="5">
        <v>0</v>
      </c>
      <c r="K45" s="5">
        <v>0</v>
      </c>
      <c r="L45" s="5">
        <v>0</v>
      </c>
      <c r="M45" s="5">
        <f t="shared" si="2"/>
        <v>27</v>
      </c>
      <c r="N45" s="17">
        <f t="shared" si="3"/>
        <v>30.337078651685395</v>
      </c>
      <c r="O45" s="21"/>
    </row>
    <row r="46" spans="1:15" s="2" customFormat="1" ht="12.75" customHeight="1">
      <c r="A46" s="15">
        <v>42</v>
      </c>
      <c r="B46" s="9" t="s">
        <v>44</v>
      </c>
      <c r="C46" s="20" t="s">
        <v>206</v>
      </c>
      <c r="D46" s="5" t="s">
        <v>31</v>
      </c>
      <c r="E46" s="9" t="s">
        <v>43</v>
      </c>
      <c r="F46" s="5" t="s">
        <v>42</v>
      </c>
      <c r="G46" s="9" t="s">
        <v>45</v>
      </c>
      <c r="H46" s="10">
        <v>18</v>
      </c>
      <c r="I46" s="10">
        <v>7</v>
      </c>
      <c r="J46" s="10">
        <v>0</v>
      </c>
      <c r="K46" s="10">
        <v>0</v>
      </c>
      <c r="L46" s="10">
        <v>0</v>
      </c>
      <c r="M46" s="5">
        <f t="shared" si="2"/>
        <v>25</v>
      </c>
      <c r="N46" s="17">
        <f t="shared" si="3"/>
        <v>28.08988764044944</v>
      </c>
      <c r="O46" s="21"/>
    </row>
    <row r="47" spans="1:15" s="2" customFormat="1" ht="12.75" customHeight="1">
      <c r="A47" s="28">
        <v>43</v>
      </c>
      <c r="B47" s="5" t="s">
        <v>140</v>
      </c>
      <c r="C47" s="16" t="s">
        <v>161</v>
      </c>
      <c r="D47" s="5" t="s">
        <v>31</v>
      </c>
      <c r="E47" s="5" t="s">
        <v>1</v>
      </c>
      <c r="F47" s="5" t="s">
        <v>69</v>
      </c>
      <c r="G47" s="5" t="s">
        <v>102</v>
      </c>
      <c r="H47" s="5">
        <v>20</v>
      </c>
      <c r="I47" s="5">
        <v>1</v>
      </c>
      <c r="J47" s="5">
        <v>4</v>
      </c>
      <c r="K47" s="5">
        <v>0</v>
      </c>
      <c r="L47" s="5">
        <v>0</v>
      </c>
      <c r="M47" s="5">
        <f t="shared" si="2"/>
        <v>25</v>
      </c>
      <c r="N47" s="17">
        <f t="shared" si="3"/>
        <v>28.08988764044944</v>
      </c>
      <c r="O47" s="22"/>
    </row>
    <row r="48" spans="1:15" s="2" customFormat="1" ht="12.75" customHeight="1">
      <c r="A48" s="15">
        <v>44</v>
      </c>
      <c r="B48" s="5" t="s">
        <v>141</v>
      </c>
      <c r="C48" s="16" t="s">
        <v>163</v>
      </c>
      <c r="D48" s="5" t="s">
        <v>46</v>
      </c>
      <c r="E48" s="5" t="s">
        <v>142</v>
      </c>
      <c r="F48" s="5" t="s">
        <v>47</v>
      </c>
      <c r="G48" s="5" t="s">
        <v>48</v>
      </c>
      <c r="H48" s="5">
        <v>20</v>
      </c>
      <c r="I48" s="5">
        <v>4</v>
      </c>
      <c r="J48" s="5">
        <v>0</v>
      </c>
      <c r="K48" s="5">
        <v>0</v>
      </c>
      <c r="L48" s="5">
        <v>0</v>
      </c>
      <c r="M48" s="5">
        <f t="shared" si="2"/>
        <v>24</v>
      </c>
      <c r="N48" s="17">
        <f t="shared" si="3"/>
        <v>26.96629213483146</v>
      </c>
      <c r="O48" s="22"/>
    </row>
    <row r="49" spans="1:15" s="2" customFormat="1" ht="12.75" customHeight="1">
      <c r="A49" s="15">
        <v>45</v>
      </c>
      <c r="B49" s="5" t="s">
        <v>76</v>
      </c>
      <c r="C49" s="16" t="s">
        <v>187</v>
      </c>
      <c r="D49" s="5" t="s">
        <v>15</v>
      </c>
      <c r="E49" s="5" t="s">
        <v>68</v>
      </c>
      <c r="F49" s="5" t="s">
        <v>69</v>
      </c>
      <c r="G49" s="29" t="s">
        <v>235</v>
      </c>
      <c r="H49" s="5">
        <v>2</v>
      </c>
      <c r="I49" s="5">
        <v>7</v>
      </c>
      <c r="J49" s="5">
        <v>4</v>
      </c>
      <c r="K49" s="5">
        <v>0</v>
      </c>
      <c r="L49" s="5">
        <v>10.4</v>
      </c>
      <c r="M49" s="5">
        <f t="shared" si="2"/>
        <v>23.4</v>
      </c>
      <c r="N49" s="17">
        <f t="shared" si="3"/>
        <v>26.29213483146067</v>
      </c>
      <c r="O49" s="22"/>
    </row>
    <row r="50" spans="1:15" s="2" customFormat="1" ht="12.75" customHeight="1">
      <c r="A50" s="28">
        <v>46</v>
      </c>
      <c r="B50" s="5" t="s">
        <v>138</v>
      </c>
      <c r="C50" s="16" t="s">
        <v>185</v>
      </c>
      <c r="D50" s="5" t="s">
        <v>15</v>
      </c>
      <c r="E50" s="5" t="s">
        <v>83</v>
      </c>
      <c r="F50" s="5" t="s">
        <v>69</v>
      </c>
      <c r="G50" s="5" t="s">
        <v>70</v>
      </c>
      <c r="H50" s="5">
        <v>3</v>
      </c>
      <c r="I50" s="5">
        <v>4</v>
      </c>
      <c r="J50" s="5">
        <v>2</v>
      </c>
      <c r="K50" s="5">
        <v>0</v>
      </c>
      <c r="L50" s="5">
        <v>13</v>
      </c>
      <c r="M50" s="5">
        <f t="shared" si="2"/>
        <v>22</v>
      </c>
      <c r="N50" s="17">
        <f t="shared" si="3"/>
        <v>24.719101123595504</v>
      </c>
      <c r="O50" s="22"/>
    </row>
    <row r="51" spans="1:15" s="2" customFormat="1" ht="12.75" customHeight="1">
      <c r="A51" s="15">
        <v>47</v>
      </c>
      <c r="B51" s="5" t="s">
        <v>110</v>
      </c>
      <c r="C51" s="16" t="s">
        <v>219</v>
      </c>
      <c r="D51" s="5" t="s">
        <v>31</v>
      </c>
      <c r="E51" s="5" t="s">
        <v>4</v>
      </c>
      <c r="F51" s="5" t="s">
        <v>69</v>
      </c>
      <c r="G51" s="5" t="s">
        <v>74</v>
      </c>
      <c r="H51" s="5">
        <v>12</v>
      </c>
      <c r="I51" s="5">
        <v>3</v>
      </c>
      <c r="J51" s="5">
        <v>2</v>
      </c>
      <c r="K51" s="5">
        <v>0</v>
      </c>
      <c r="L51" s="5">
        <v>1.5</v>
      </c>
      <c r="M51" s="5">
        <f aca="true" t="shared" si="4" ref="M51:M70">SUM(H51:L51)</f>
        <v>18.5</v>
      </c>
      <c r="N51" s="17">
        <f t="shared" si="3"/>
        <v>20.786516853932586</v>
      </c>
      <c r="O51" s="21"/>
    </row>
    <row r="52" spans="1:15" s="2" customFormat="1" ht="12.75" customHeight="1">
      <c r="A52" s="15">
        <v>48</v>
      </c>
      <c r="B52" s="5" t="s">
        <v>155</v>
      </c>
      <c r="C52" s="16" t="s">
        <v>213</v>
      </c>
      <c r="D52" s="5" t="s">
        <v>31</v>
      </c>
      <c r="E52" s="5" t="s">
        <v>112</v>
      </c>
      <c r="F52" s="5" t="s">
        <v>111</v>
      </c>
      <c r="G52" s="5" t="s">
        <v>113</v>
      </c>
      <c r="H52" s="5">
        <v>6</v>
      </c>
      <c r="I52" s="5">
        <v>0</v>
      </c>
      <c r="J52" s="5">
        <v>5</v>
      </c>
      <c r="K52" s="5">
        <v>2</v>
      </c>
      <c r="L52" s="5">
        <v>3.5</v>
      </c>
      <c r="M52" s="5">
        <f t="shared" si="4"/>
        <v>16.5</v>
      </c>
      <c r="N52" s="17">
        <f t="shared" si="3"/>
        <v>18.53932584269663</v>
      </c>
      <c r="O52" s="21"/>
    </row>
    <row r="53" spans="1:15" s="2" customFormat="1" ht="12.75" customHeight="1">
      <c r="A53" s="28">
        <v>49</v>
      </c>
      <c r="B53" s="5" t="s">
        <v>105</v>
      </c>
      <c r="C53" s="16" t="s">
        <v>221</v>
      </c>
      <c r="D53" s="5" t="s">
        <v>31</v>
      </c>
      <c r="E53" s="5" t="s">
        <v>1</v>
      </c>
      <c r="F53" s="5" t="s">
        <v>69</v>
      </c>
      <c r="G53" s="5" t="s">
        <v>102</v>
      </c>
      <c r="H53" s="5">
        <v>2</v>
      </c>
      <c r="I53" s="5">
        <v>1</v>
      </c>
      <c r="J53" s="5">
        <v>6</v>
      </c>
      <c r="K53" s="5">
        <v>0</v>
      </c>
      <c r="L53" s="5">
        <v>6.5</v>
      </c>
      <c r="M53" s="5">
        <f t="shared" si="4"/>
        <v>15.5</v>
      </c>
      <c r="N53" s="17">
        <f t="shared" si="3"/>
        <v>17.415730337078653</v>
      </c>
      <c r="O53" s="21"/>
    </row>
    <row r="54" spans="1:15" s="2" customFormat="1" ht="12.75" customHeight="1">
      <c r="A54" s="15">
        <v>50</v>
      </c>
      <c r="B54" s="5" t="s">
        <v>106</v>
      </c>
      <c r="C54" s="16" t="s">
        <v>165</v>
      </c>
      <c r="D54" s="5" t="s">
        <v>31</v>
      </c>
      <c r="E54" s="5" t="s">
        <v>3</v>
      </c>
      <c r="F54" s="5" t="s">
        <v>69</v>
      </c>
      <c r="G54" s="5" t="s">
        <v>107</v>
      </c>
      <c r="H54" s="5">
        <v>14</v>
      </c>
      <c r="I54" s="5">
        <v>0</v>
      </c>
      <c r="J54" s="5">
        <v>0</v>
      </c>
      <c r="K54" s="5">
        <v>0</v>
      </c>
      <c r="L54" s="5">
        <v>1.5</v>
      </c>
      <c r="M54" s="5">
        <f t="shared" si="4"/>
        <v>15.5</v>
      </c>
      <c r="N54" s="17">
        <f t="shared" si="3"/>
        <v>17.415730337078653</v>
      </c>
      <c r="O54" s="21"/>
    </row>
    <row r="55" spans="1:15" s="2" customFormat="1" ht="12.75" customHeight="1">
      <c r="A55" s="15">
        <v>51</v>
      </c>
      <c r="B55" s="5" t="s">
        <v>60</v>
      </c>
      <c r="C55" s="16" t="s">
        <v>207</v>
      </c>
      <c r="D55" s="5" t="s">
        <v>22</v>
      </c>
      <c r="E55" s="5" t="s">
        <v>142</v>
      </c>
      <c r="F55" s="5" t="s">
        <v>47</v>
      </c>
      <c r="G55" s="5" t="s">
        <v>58</v>
      </c>
      <c r="H55" s="5">
        <v>10</v>
      </c>
      <c r="I55" s="5">
        <v>1</v>
      </c>
      <c r="J55" s="5">
        <v>0</v>
      </c>
      <c r="K55" s="5">
        <v>1</v>
      </c>
      <c r="L55" s="5">
        <v>1.5</v>
      </c>
      <c r="M55" s="5">
        <f t="shared" si="4"/>
        <v>13.5</v>
      </c>
      <c r="N55" s="17">
        <f t="shared" si="3"/>
        <v>15.168539325842698</v>
      </c>
      <c r="O55" s="21"/>
    </row>
    <row r="56" spans="1:15" s="2" customFormat="1" ht="12.75" customHeight="1">
      <c r="A56" s="28">
        <v>52</v>
      </c>
      <c r="B56" s="5" t="s">
        <v>118</v>
      </c>
      <c r="C56" s="16" t="s">
        <v>174</v>
      </c>
      <c r="D56" s="5" t="s">
        <v>23</v>
      </c>
      <c r="E56" s="5" t="s">
        <v>116</v>
      </c>
      <c r="F56" s="5" t="s">
        <v>115</v>
      </c>
      <c r="G56" s="5" t="s">
        <v>117</v>
      </c>
      <c r="H56" s="5">
        <v>0</v>
      </c>
      <c r="I56" s="5">
        <v>1</v>
      </c>
      <c r="J56" s="5">
        <v>11</v>
      </c>
      <c r="K56" s="5">
        <v>0</v>
      </c>
      <c r="L56" s="5">
        <v>0</v>
      </c>
      <c r="M56" s="5">
        <f t="shared" si="4"/>
        <v>12</v>
      </c>
      <c r="N56" s="17">
        <f t="shared" si="3"/>
        <v>13.48314606741573</v>
      </c>
      <c r="O56" s="21"/>
    </row>
    <row r="57" spans="1:15" s="2" customFormat="1" ht="12.75" customHeight="1">
      <c r="A57" s="15">
        <v>53</v>
      </c>
      <c r="B57" s="5" t="s">
        <v>145</v>
      </c>
      <c r="C57" s="16" t="s">
        <v>224</v>
      </c>
      <c r="D57" s="5" t="s">
        <v>15</v>
      </c>
      <c r="E57" s="5" t="s">
        <v>126</v>
      </c>
      <c r="F57" s="5" t="s">
        <v>127</v>
      </c>
      <c r="G57" s="5" t="s">
        <v>130</v>
      </c>
      <c r="H57" s="5">
        <v>3</v>
      </c>
      <c r="I57" s="5">
        <v>1</v>
      </c>
      <c r="J57" s="5">
        <v>0</v>
      </c>
      <c r="K57" s="5">
        <v>0</v>
      </c>
      <c r="L57" s="5">
        <v>8</v>
      </c>
      <c r="M57" s="5">
        <f t="shared" si="4"/>
        <v>12</v>
      </c>
      <c r="N57" s="17">
        <f t="shared" si="3"/>
        <v>13.48314606741573</v>
      </c>
      <c r="O57" s="21"/>
    </row>
    <row r="58" spans="1:15" s="4" customFormat="1" ht="12.75" customHeight="1">
      <c r="A58" s="15">
        <v>54</v>
      </c>
      <c r="B58" s="5" t="s">
        <v>59</v>
      </c>
      <c r="C58" s="16" t="s">
        <v>197</v>
      </c>
      <c r="D58" s="5" t="s">
        <v>22</v>
      </c>
      <c r="E58" s="5" t="s">
        <v>49</v>
      </c>
      <c r="F58" s="5" t="s">
        <v>50</v>
      </c>
      <c r="G58" s="5" t="s">
        <v>51</v>
      </c>
      <c r="H58" s="5">
        <v>4</v>
      </c>
      <c r="I58" s="5">
        <v>5</v>
      </c>
      <c r="J58" s="5">
        <v>0</v>
      </c>
      <c r="K58" s="5">
        <v>0</v>
      </c>
      <c r="L58" s="5">
        <v>2</v>
      </c>
      <c r="M58" s="5">
        <f t="shared" si="4"/>
        <v>11</v>
      </c>
      <c r="N58" s="17">
        <f t="shared" si="3"/>
        <v>12.359550561797752</v>
      </c>
      <c r="O58" s="21"/>
    </row>
    <row r="59" spans="1:15" s="4" customFormat="1" ht="12.75">
      <c r="A59" s="28">
        <v>55</v>
      </c>
      <c r="B59" s="5" t="s">
        <v>35</v>
      </c>
      <c r="C59" s="16" t="s">
        <v>170</v>
      </c>
      <c r="D59" s="5" t="s">
        <v>31</v>
      </c>
      <c r="E59" s="5" t="s">
        <v>24</v>
      </c>
      <c r="F59" s="5" t="s">
        <v>25</v>
      </c>
      <c r="G59" s="5" t="s">
        <v>36</v>
      </c>
      <c r="H59" s="5">
        <v>3</v>
      </c>
      <c r="I59" s="5">
        <v>1</v>
      </c>
      <c r="J59" s="5">
        <v>0</v>
      </c>
      <c r="K59" s="5">
        <v>0</v>
      </c>
      <c r="L59" s="5">
        <v>4.5</v>
      </c>
      <c r="M59" s="5">
        <f t="shared" si="4"/>
        <v>8.5</v>
      </c>
      <c r="N59" s="17">
        <f t="shared" si="3"/>
        <v>9.550561797752808</v>
      </c>
      <c r="O59" s="21"/>
    </row>
    <row r="60" spans="1:15" s="4" customFormat="1" ht="12.75">
      <c r="A60" s="15">
        <v>56</v>
      </c>
      <c r="B60" s="10" t="s">
        <v>39</v>
      </c>
      <c r="C60" s="23" t="s">
        <v>191</v>
      </c>
      <c r="D60" s="5" t="s">
        <v>31</v>
      </c>
      <c r="E60" s="10" t="s">
        <v>41</v>
      </c>
      <c r="F60" s="10" t="s">
        <v>28</v>
      </c>
      <c r="G60" s="10" t="s">
        <v>32</v>
      </c>
      <c r="H60" s="10">
        <v>0</v>
      </c>
      <c r="I60" s="10">
        <v>1</v>
      </c>
      <c r="J60" s="10">
        <v>0</v>
      </c>
      <c r="K60" s="10">
        <v>2</v>
      </c>
      <c r="L60" s="10">
        <v>4.5</v>
      </c>
      <c r="M60" s="5">
        <f t="shared" si="4"/>
        <v>7.5</v>
      </c>
      <c r="N60" s="17">
        <f t="shared" si="3"/>
        <v>8.426966292134832</v>
      </c>
      <c r="O60" s="21"/>
    </row>
    <row r="61" spans="1:15" s="4" customFormat="1" ht="12.75" customHeight="1">
      <c r="A61" s="15">
        <v>57</v>
      </c>
      <c r="B61" s="5" t="s">
        <v>153</v>
      </c>
      <c r="C61" s="16" t="s">
        <v>208</v>
      </c>
      <c r="D61" s="5" t="s">
        <v>31</v>
      </c>
      <c r="E61" s="5" t="s">
        <v>129</v>
      </c>
      <c r="F61" s="5" t="s">
        <v>127</v>
      </c>
      <c r="G61" s="5" t="s">
        <v>146</v>
      </c>
      <c r="H61" s="5">
        <v>0</v>
      </c>
      <c r="I61" s="5">
        <v>3</v>
      </c>
      <c r="J61" s="5">
        <v>0</v>
      </c>
      <c r="K61" s="5">
        <v>0</v>
      </c>
      <c r="L61" s="5">
        <v>3.5</v>
      </c>
      <c r="M61" s="5">
        <f t="shared" si="4"/>
        <v>6.5</v>
      </c>
      <c r="N61" s="17">
        <f t="shared" si="3"/>
        <v>7.303370786516854</v>
      </c>
      <c r="O61" s="21"/>
    </row>
    <row r="62" spans="1:15" s="4" customFormat="1" ht="12.75" customHeight="1">
      <c r="A62" s="28">
        <v>58</v>
      </c>
      <c r="B62" s="10" t="s">
        <v>37</v>
      </c>
      <c r="C62" s="23" t="s">
        <v>198</v>
      </c>
      <c r="D62" s="5" t="s">
        <v>31</v>
      </c>
      <c r="E62" s="10" t="s">
        <v>41</v>
      </c>
      <c r="F62" s="10" t="s">
        <v>28</v>
      </c>
      <c r="G62" s="10" t="s">
        <v>32</v>
      </c>
      <c r="H62" s="10">
        <v>3</v>
      </c>
      <c r="I62" s="10">
        <v>1</v>
      </c>
      <c r="J62" s="10">
        <v>0</v>
      </c>
      <c r="K62" s="10">
        <v>0</v>
      </c>
      <c r="L62" s="10">
        <v>1</v>
      </c>
      <c r="M62" s="5">
        <f t="shared" si="4"/>
        <v>5</v>
      </c>
      <c r="N62" s="17">
        <f t="shared" si="3"/>
        <v>5.617977528089887</v>
      </c>
      <c r="O62" s="21"/>
    </row>
    <row r="63" spans="1:15" s="4" customFormat="1" ht="12.75" customHeight="1">
      <c r="A63" s="15">
        <v>59</v>
      </c>
      <c r="B63" s="5" t="s">
        <v>108</v>
      </c>
      <c r="C63" s="16" t="s">
        <v>171</v>
      </c>
      <c r="D63" s="5" t="s">
        <v>31</v>
      </c>
      <c r="E63" s="5" t="s">
        <v>4</v>
      </c>
      <c r="F63" s="5" t="s">
        <v>69</v>
      </c>
      <c r="G63" s="5" t="s">
        <v>109</v>
      </c>
      <c r="H63" s="5">
        <v>2</v>
      </c>
      <c r="I63" s="5">
        <v>1</v>
      </c>
      <c r="J63" s="5">
        <v>0</v>
      </c>
      <c r="K63" s="5">
        <v>0</v>
      </c>
      <c r="L63" s="5">
        <v>2</v>
      </c>
      <c r="M63" s="5">
        <f t="shared" si="4"/>
        <v>5</v>
      </c>
      <c r="N63" s="17">
        <f t="shared" si="3"/>
        <v>5.617977528089887</v>
      </c>
      <c r="O63" s="21"/>
    </row>
    <row r="64" spans="1:15" s="4" customFormat="1" ht="12.75" customHeight="1">
      <c r="A64" s="15">
        <v>60</v>
      </c>
      <c r="B64" s="5" t="s">
        <v>17</v>
      </c>
      <c r="C64" s="16" t="s">
        <v>209</v>
      </c>
      <c r="D64" s="5" t="s">
        <v>31</v>
      </c>
      <c r="E64" s="5" t="s">
        <v>16</v>
      </c>
      <c r="F64" s="5" t="s">
        <v>14</v>
      </c>
      <c r="G64" s="5" t="s">
        <v>18</v>
      </c>
      <c r="H64" s="5">
        <v>0</v>
      </c>
      <c r="I64" s="5">
        <v>2</v>
      </c>
      <c r="J64" s="5">
        <v>0</v>
      </c>
      <c r="K64" s="5">
        <v>0</v>
      </c>
      <c r="L64" s="5">
        <v>2</v>
      </c>
      <c r="M64" s="5">
        <f t="shared" si="4"/>
        <v>4</v>
      </c>
      <c r="N64" s="17">
        <f t="shared" si="3"/>
        <v>4.49438202247191</v>
      </c>
      <c r="O64" s="21"/>
    </row>
    <row r="65" spans="1:15" s="4" customFormat="1" ht="12.75" customHeight="1">
      <c r="A65" s="28">
        <v>61</v>
      </c>
      <c r="B65" s="5" t="s">
        <v>67</v>
      </c>
      <c r="C65" s="16" t="s">
        <v>199</v>
      </c>
      <c r="D65" s="5" t="s">
        <v>15</v>
      </c>
      <c r="E65" s="5" t="s">
        <v>52</v>
      </c>
      <c r="F65" s="5" t="s">
        <v>64</v>
      </c>
      <c r="G65" s="5" t="s">
        <v>66</v>
      </c>
      <c r="H65" s="5">
        <v>0</v>
      </c>
      <c r="I65" s="5">
        <v>0</v>
      </c>
      <c r="J65" s="5">
        <v>0</v>
      </c>
      <c r="K65" s="5">
        <v>0</v>
      </c>
      <c r="L65" s="5">
        <v>3.5</v>
      </c>
      <c r="M65" s="5">
        <f t="shared" si="4"/>
        <v>3.5</v>
      </c>
      <c r="N65" s="17">
        <f t="shared" si="3"/>
        <v>3.932584269662921</v>
      </c>
      <c r="O65" s="21"/>
    </row>
    <row r="66" spans="1:15" s="4" customFormat="1" ht="12.75" customHeight="1">
      <c r="A66" s="15">
        <v>62</v>
      </c>
      <c r="B66" s="10" t="s">
        <v>38</v>
      </c>
      <c r="C66" s="23" t="s">
        <v>190</v>
      </c>
      <c r="D66" s="5" t="s">
        <v>31</v>
      </c>
      <c r="E66" s="10" t="s">
        <v>41</v>
      </c>
      <c r="F66" s="10" t="s">
        <v>28</v>
      </c>
      <c r="G66" s="10" t="s">
        <v>32</v>
      </c>
      <c r="H66" s="10">
        <v>3</v>
      </c>
      <c r="I66" s="10">
        <v>0</v>
      </c>
      <c r="J66" s="10">
        <v>0</v>
      </c>
      <c r="K66" s="10">
        <v>0</v>
      </c>
      <c r="L66" s="10">
        <v>0</v>
      </c>
      <c r="M66" s="5">
        <f t="shared" si="4"/>
        <v>3</v>
      </c>
      <c r="N66" s="17">
        <f t="shared" si="3"/>
        <v>3.3707865168539324</v>
      </c>
      <c r="O66" s="21"/>
    </row>
    <row r="67" spans="1:15" s="4" customFormat="1" ht="12.75" customHeight="1">
      <c r="A67" s="15">
        <v>63</v>
      </c>
      <c r="B67" s="9" t="s">
        <v>124</v>
      </c>
      <c r="C67" s="20" t="s">
        <v>220</v>
      </c>
      <c r="D67" s="5" t="s">
        <v>31</v>
      </c>
      <c r="E67" s="9" t="s">
        <v>114</v>
      </c>
      <c r="F67" s="9" t="s">
        <v>121</v>
      </c>
      <c r="G67" s="9" t="s">
        <v>125</v>
      </c>
      <c r="H67" s="9">
        <v>0</v>
      </c>
      <c r="I67" s="9">
        <v>1</v>
      </c>
      <c r="J67" s="9">
        <v>1</v>
      </c>
      <c r="K67" s="9">
        <v>0</v>
      </c>
      <c r="L67" s="9">
        <v>0</v>
      </c>
      <c r="M67" s="5">
        <f t="shared" si="4"/>
        <v>2</v>
      </c>
      <c r="N67" s="17">
        <f t="shared" si="3"/>
        <v>2.247191011235955</v>
      </c>
      <c r="O67" s="22"/>
    </row>
    <row r="68" spans="1:15" s="2" customFormat="1" ht="12.75" customHeight="1">
      <c r="A68" s="28">
        <v>64</v>
      </c>
      <c r="B68" s="5" t="s">
        <v>152</v>
      </c>
      <c r="C68" s="16" t="s">
        <v>217</v>
      </c>
      <c r="D68" s="5" t="s">
        <v>31</v>
      </c>
      <c r="E68" s="5" t="s">
        <v>133</v>
      </c>
      <c r="F68" s="5" t="s">
        <v>132</v>
      </c>
      <c r="G68" s="5" t="s">
        <v>134</v>
      </c>
      <c r="H68" s="5">
        <v>0</v>
      </c>
      <c r="I68" s="5">
        <v>0</v>
      </c>
      <c r="J68" s="5">
        <v>0</v>
      </c>
      <c r="K68" s="5">
        <v>1</v>
      </c>
      <c r="L68" s="5">
        <v>0</v>
      </c>
      <c r="M68" s="5">
        <f t="shared" si="4"/>
        <v>1</v>
      </c>
      <c r="N68" s="17">
        <f t="shared" si="3"/>
        <v>1.1235955056179776</v>
      </c>
      <c r="O68" s="21"/>
    </row>
    <row r="69" spans="1:15" s="33" customFormat="1" ht="12.75">
      <c r="A69" s="15">
        <v>65</v>
      </c>
      <c r="B69" s="5" t="s">
        <v>119</v>
      </c>
      <c r="C69" s="16" t="s">
        <v>210</v>
      </c>
      <c r="D69" s="5" t="s">
        <v>23</v>
      </c>
      <c r="E69" s="5" t="s">
        <v>116</v>
      </c>
      <c r="F69" s="5" t="s">
        <v>115</v>
      </c>
      <c r="G69" s="5" t="s">
        <v>117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f t="shared" si="4"/>
        <v>0</v>
      </c>
      <c r="N69" s="17">
        <f>M69/89*100</f>
        <v>0</v>
      </c>
      <c r="O69" s="21"/>
    </row>
    <row r="70" spans="1:15" s="33" customFormat="1" ht="13.5" thickBot="1">
      <c r="A70" s="15">
        <v>66</v>
      </c>
      <c r="B70" s="24" t="s">
        <v>40</v>
      </c>
      <c r="C70" s="25" t="s">
        <v>225</v>
      </c>
      <c r="D70" s="6" t="s">
        <v>31</v>
      </c>
      <c r="E70" s="6" t="s">
        <v>16</v>
      </c>
      <c r="F70" s="24" t="s">
        <v>30</v>
      </c>
      <c r="G70" s="24" t="s">
        <v>33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6">
        <f t="shared" si="4"/>
        <v>0</v>
      </c>
      <c r="N70" s="26">
        <f>M70/89*100</f>
        <v>0</v>
      </c>
      <c r="O70" s="37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 s="32" t="s">
        <v>237</v>
      </c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5" s="38" customFormat="1" ht="12.75">
      <c r="A74" s="13"/>
      <c r="B74" s="65" t="s">
        <v>239</v>
      </c>
      <c r="C74" s="65"/>
      <c r="D74" s="65"/>
      <c r="E74" s="65"/>
      <c r="F74" s="13"/>
      <c r="G74" s="13"/>
      <c r="H74" s="13"/>
      <c r="I74" s="13"/>
      <c r="J74" s="13"/>
      <c r="K74" s="13"/>
      <c r="L74" s="13"/>
      <c r="M74" s="13"/>
      <c r="O74" s="39"/>
    </row>
    <row r="75" spans="1:15" s="38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39"/>
    </row>
    <row r="76" s="2" customFormat="1" ht="12.75" customHeight="1">
      <c r="B76" s="2" t="s">
        <v>247</v>
      </c>
    </row>
    <row r="77" s="2" customFormat="1" ht="12.75" customHeight="1">
      <c r="B77" s="2" t="s">
        <v>248</v>
      </c>
    </row>
    <row r="78" spans="1:13" s="2" customFormat="1" ht="12.75" customHeight="1">
      <c r="A78" s="3"/>
      <c r="B78" s="2" t="s">
        <v>249</v>
      </c>
      <c r="C78" s="12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2" customFormat="1" ht="12.75" customHeight="1">
      <c r="A79" s="3"/>
      <c r="B79" s="2" t="s">
        <v>250</v>
      </c>
      <c r="C79" s="12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2" customFormat="1" ht="12.75" customHeight="1">
      <c r="A80" s="3"/>
      <c r="B80" s="2" t="s">
        <v>251</v>
      </c>
      <c r="C80" s="12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5" s="2" customFormat="1" ht="12.75">
      <c r="A81" s="3"/>
      <c r="B81" s="2" t="s">
        <v>246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</row>
  </sheetData>
  <sheetProtection/>
  <mergeCells count="2">
    <mergeCell ref="H3:M3"/>
    <mergeCell ref="B74:E74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AMartinovic</cp:lastModifiedBy>
  <cp:lastPrinted>2009-04-05T08:51:29Z</cp:lastPrinted>
  <dcterms:created xsi:type="dcterms:W3CDTF">2008-02-24T23:44:53Z</dcterms:created>
  <dcterms:modified xsi:type="dcterms:W3CDTF">2021-03-30T14:42:17Z</dcterms:modified>
  <cp:category/>
  <cp:version/>
  <cp:contentType/>
  <cp:contentStatus/>
</cp:coreProperties>
</file>